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med.UND.edu\ResearchAffairs\General\Grants Management\Working Files\2. Shanshan Gao Play Folder\Updated Budget Tools\"/>
    </mc:Choice>
  </mc:AlternateContent>
  <xr:revisionPtr revIDLastSave="0" documentId="13_ncr:1_{A303C917-F352-4568-BADA-07D1B70DBBD5}" xr6:coauthVersionLast="47" xr6:coauthVersionMax="47" xr10:uidLastSave="{00000000-0000-0000-0000-000000000000}"/>
  <bookViews>
    <workbookView xWindow="-51720" yWindow="-2595" windowWidth="51840" windowHeight="21240" xr2:uid="{9AB6D781-FC52-4D9B-B137-9BC4F6F11B33}"/>
  </bookViews>
  <sheets>
    <sheet name="UND Detaile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E17" i="1" l="1"/>
  <c r="G16" i="1"/>
  <c r="E23" i="1"/>
  <c r="E24" i="1"/>
  <c r="E25" i="1"/>
  <c r="E22" i="1"/>
  <c r="E19" i="1"/>
  <c r="E16" i="1"/>
  <c r="G23" i="1"/>
  <c r="G24" i="1"/>
  <c r="G25" i="1"/>
  <c r="G22" i="1"/>
  <c r="G19" i="1"/>
  <c r="G18" i="1"/>
  <c r="G17" i="1"/>
  <c r="L62" i="1"/>
  <c r="K62" i="1"/>
  <c r="J62" i="1"/>
  <c r="I62" i="1"/>
  <c r="H62" i="1"/>
  <c r="M61" i="1"/>
  <c r="M60" i="1"/>
  <c r="M59" i="1"/>
  <c r="M58" i="1"/>
  <c r="M57" i="1"/>
  <c r="M56" i="1"/>
  <c r="M55" i="1"/>
  <c r="M54" i="1"/>
  <c r="L51" i="1"/>
  <c r="K51" i="1"/>
  <c r="J51" i="1"/>
  <c r="I51" i="1"/>
  <c r="H51" i="1"/>
  <c r="M50" i="1"/>
  <c r="A50" i="1"/>
  <c r="M49" i="1"/>
  <c r="A49" i="1"/>
  <c r="M47" i="1"/>
  <c r="M46" i="1"/>
  <c r="L43" i="1"/>
  <c r="K43" i="1"/>
  <c r="J43" i="1"/>
  <c r="I43" i="1"/>
  <c r="H43" i="1"/>
  <c r="M42" i="1"/>
  <c r="M41" i="1"/>
  <c r="L36" i="1"/>
  <c r="K36" i="1"/>
  <c r="J36" i="1"/>
  <c r="I36" i="1"/>
  <c r="H36" i="1"/>
  <c r="A36" i="1"/>
  <c r="L35" i="1"/>
  <c r="K35" i="1"/>
  <c r="J35" i="1"/>
  <c r="I35" i="1"/>
  <c r="H35" i="1"/>
  <c r="A35" i="1"/>
  <c r="A34" i="1"/>
  <c r="A33" i="1"/>
  <c r="A32" i="1"/>
  <c r="A31" i="1"/>
  <c r="A30" i="1"/>
  <c r="A29" i="1"/>
  <c r="H25" i="1"/>
  <c r="I25" i="1" s="1"/>
  <c r="H24" i="1"/>
  <c r="I24" i="1" s="1"/>
  <c r="J24" i="1" s="1"/>
  <c r="K24" i="1" s="1"/>
  <c r="L24" i="1" s="1"/>
  <c r="H23" i="1"/>
  <c r="I23" i="1" s="1"/>
  <c r="H22" i="1"/>
  <c r="H19" i="1"/>
  <c r="I19" i="1" s="1"/>
  <c r="H16" i="1"/>
  <c r="H29" i="1" s="1"/>
  <c r="D11" i="1"/>
  <c r="C11" i="1"/>
  <c r="D10" i="1"/>
  <c r="E18" i="1" s="1"/>
  <c r="C10" i="1"/>
  <c r="H17" i="1" l="1"/>
  <c r="H18" i="1"/>
  <c r="H31" i="1" s="1"/>
  <c r="M43" i="1"/>
  <c r="H34" i="1"/>
  <c r="I16" i="1"/>
  <c r="I29" i="1" s="1"/>
  <c r="H26" i="1"/>
  <c r="M51" i="1"/>
  <c r="M35" i="1"/>
  <c r="M36" i="1"/>
  <c r="J19" i="1"/>
  <c r="I32" i="1"/>
  <c r="I34" i="1"/>
  <c r="J23" i="1"/>
  <c r="J25" i="1"/>
  <c r="K25" i="1" s="1"/>
  <c r="L25" i="1" s="1"/>
  <c r="M24" i="1"/>
  <c r="H33" i="1"/>
  <c r="M62" i="1"/>
  <c r="H32" i="1"/>
  <c r="I22" i="1"/>
  <c r="H20" i="1" l="1"/>
  <c r="H27" i="1" s="1"/>
  <c r="H30" i="1"/>
  <c r="H37" i="1" s="1"/>
  <c r="I17" i="1"/>
  <c r="I30" i="1" s="1"/>
  <c r="I18" i="1"/>
  <c r="I31" i="1" s="1"/>
  <c r="J16" i="1"/>
  <c r="K16" i="1" s="1"/>
  <c r="J22" i="1"/>
  <c r="I26" i="1"/>
  <c r="I33" i="1"/>
  <c r="J32" i="1"/>
  <c r="K19" i="1"/>
  <c r="M25" i="1"/>
  <c r="J34" i="1"/>
  <c r="K23" i="1"/>
  <c r="J18" i="1" l="1"/>
  <c r="K18" i="1" s="1"/>
  <c r="I20" i="1"/>
  <c r="I27" i="1" s="1"/>
  <c r="J17" i="1"/>
  <c r="K17" i="1" s="1"/>
  <c r="H38" i="1"/>
  <c r="H65" i="1" s="1"/>
  <c r="C69" i="1" s="1"/>
  <c r="H69" i="1" s="1"/>
  <c r="J29" i="1"/>
  <c r="J26" i="1"/>
  <c r="J33" i="1"/>
  <c r="K22" i="1"/>
  <c r="L23" i="1"/>
  <c r="K34" i="1"/>
  <c r="L16" i="1"/>
  <c r="M16" i="1" s="1"/>
  <c r="K29" i="1"/>
  <c r="K32" i="1"/>
  <c r="L19" i="1"/>
  <c r="L32" i="1" s="1"/>
  <c r="I37" i="1"/>
  <c r="J31" i="1" l="1"/>
  <c r="J20" i="1"/>
  <c r="J27" i="1" s="1"/>
  <c r="I38" i="1"/>
  <c r="I65" i="1" s="1"/>
  <c r="C70" i="1" s="1"/>
  <c r="I69" i="1" s="1"/>
  <c r="I75" i="1" s="1"/>
  <c r="J30" i="1"/>
  <c r="J37" i="1" s="1"/>
  <c r="K20" i="1"/>
  <c r="M32" i="1"/>
  <c r="M19" i="1"/>
  <c r="L34" i="1"/>
  <c r="M34" i="1" s="1"/>
  <c r="M23" i="1"/>
  <c r="L17" i="1"/>
  <c r="K30" i="1"/>
  <c r="H75" i="1"/>
  <c r="L29" i="1"/>
  <c r="M29" i="1" s="1"/>
  <c r="L18" i="1"/>
  <c r="L31" i="1" s="1"/>
  <c r="K31" i="1"/>
  <c r="K33" i="1"/>
  <c r="L22" i="1"/>
  <c r="M22" i="1" s="1"/>
  <c r="K26" i="1"/>
  <c r="J38" i="1" l="1"/>
  <c r="J65" i="1" s="1"/>
  <c r="C71" i="1" s="1"/>
  <c r="J69" i="1" s="1"/>
  <c r="J75" i="1" s="1"/>
  <c r="K27" i="1"/>
  <c r="K37" i="1"/>
  <c r="M18" i="1"/>
  <c r="M31" i="1"/>
  <c r="L30" i="1"/>
  <c r="M30" i="1" s="1"/>
  <c r="M17" i="1"/>
  <c r="L33" i="1"/>
  <c r="M33" i="1" s="1"/>
  <c r="L26" i="1"/>
  <c r="M26" i="1" s="1"/>
  <c r="L20" i="1"/>
  <c r="K38" i="1" l="1"/>
  <c r="K65" i="1" s="1"/>
  <c r="C72" i="1" s="1"/>
  <c r="K69" i="1" s="1"/>
  <c r="K75" i="1" s="1"/>
  <c r="L37" i="1"/>
  <c r="M37" i="1"/>
  <c r="L27" i="1"/>
  <c r="M20" i="1"/>
  <c r="M27" i="1" s="1"/>
  <c r="L38" i="1" l="1"/>
  <c r="L65" i="1" s="1"/>
  <c r="C73" i="1" s="1"/>
  <c r="L69" i="1" s="1"/>
  <c r="L75" i="1" s="1"/>
  <c r="M75" i="1" s="1"/>
  <c r="M38" i="1"/>
  <c r="M69" i="1" l="1"/>
  <c r="M65" i="1"/>
</calcChain>
</file>

<file path=xl/sharedStrings.xml><?xml version="1.0" encoding="utf-8"?>
<sst xmlns="http://schemas.openxmlformats.org/spreadsheetml/2006/main" count="103" uniqueCount="74">
  <si>
    <t>UNIVERSITY OF NORTH DAKOTA ~ SMHS Detailed Budget Tool</t>
  </si>
  <si>
    <t xml:space="preserve">Title </t>
  </si>
  <si>
    <t>Salary Per Pay Period</t>
  </si>
  <si>
    <t>Salary Cap Per pay Period</t>
  </si>
  <si>
    <t>Salary Cap Amount</t>
  </si>
  <si>
    <t xml:space="preserve"> </t>
  </si>
  <si>
    <t>DESCRIPTION</t>
  </si>
  <si>
    <t>Total</t>
  </si>
  <si>
    <t>Unpaid</t>
  </si>
  <si>
    <t>Paid</t>
  </si>
  <si>
    <t>Key Personnel</t>
  </si>
  <si>
    <t>Project Role</t>
  </si>
  <si>
    <t>Base Salary</t>
  </si>
  <si>
    <t>Effort</t>
  </si>
  <si>
    <t>YEAR 1</t>
  </si>
  <si>
    <t>YEAR 2</t>
  </si>
  <si>
    <t>YEAR 3</t>
  </si>
  <si>
    <t>YEAR 4</t>
  </si>
  <si>
    <t>YEAR 5</t>
  </si>
  <si>
    <t>TOTAL</t>
  </si>
  <si>
    <t>Enter name</t>
  </si>
  <si>
    <t>PD/PI</t>
  </si>
  <si>
    <t>Enter Name of Capped Person</t>
  </si>
  <si>
    <t>Role</t>
  </si>
  <si>
    <t>Professor</t>
  </si>
  <si>
    <t>Total Key Personnel Costs</t>
  </si>
  <si>
    <t>Other Personnel</t>
  </si>
  <si>
    <t>Enter Name</t>
  </si>
  <si>
    <t>Technician</t>
  </si>
  <si>
    <t>Postdoctoral Associate</t>
  </si>
  <si>
    <t>Graduate Student</t>
  </si>
  <si>
    <t>Undergraduate Student</t>
  </si>
  <si>
    <t>Total Other Personnel Costs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</si>
  <si>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</si>
  <si>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</si>
  <si>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</si>
  <si>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</si>
  <si>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</si>
  <si>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Equipment (Per Unit Price &gt;$5,000)</t>
  </si>
  <si>
    <t>Enter Equipment Description Here</t>
  </si>
  <si>
    <t>Total Equipment Costs</t>
  </si>
  <si>
    <t>Subcontracts</t>
  </si>
  <si>
    <t>Subcontractor (costs &lt; $25,000)</t>
  </si>
  <si>
    <t>Enter The Name of Your 1st Subcontractor Here</t>
  </si>
  <si>
    <t>Enter The Name of Your 2nd Subcontractor Here</t>
  </si>
  <si>
    <t>Subcontractor (costs &gt; $25,000)</t>
  </si>
  <si>
    <t>Total Subcontract Costs</t>
  </si>
  <si>
    <t>Other Direct Costs</t>
  </si>
  <si>
    <t xml:space="preserve">Travel </t>
  </si>
  <si>
    <t>Publications</t>
  </si>
  <si>
    <t xml:space="preserve">Supplies </t>
  </si>
  <si>
    <t>Open</t>
  </si>
  <si>
    <t>Participant Support</t>
  </si>
  <si>
    <t>- don't change title - these are not subject to F&amp;A</t>
  </si>
  <si>
    <t>Graduate Student Tuition</t>
  </si>
  <si>
    <t>Scholarships and Fellowships</t>
  </si>
  <si>
    <t>Total Other Direct Costs</t>
  </si>
  <si>
    <t>Direct Costs</t>
  </si>
  <si>
    <t xml:space="preserve">Total Direct Costs </t>
  </si>
  <si>
    <t>Facilities &amp; Administrative Costs (Indirect Costs)</t>
  </si>
  <si>
    <t>F&amp;A Cost Type</t>
  </si>
  <si>
    <t>F&amp;A Cost Rate</t>
  </si>
  <si>
    <t>F&amp;A Cost 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</si>
  <si>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</si>
  <si>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</si>
  <si>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</si>
  <si>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</si>
  <si>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</si>
  <si>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Costs</t>
  </si>
  <si>
    <t>Please apply a 3% increase to all base salaries for budget periods starting on or after 7/1/2025. A prorated salary increase is acceptable. For example, if your project will start on 1/1/2025 and your current base salary is $100,000, your budgeted year 1 base salary would be calculated as ($100,000/12)*6 + ($100,000/12)*6 * 1.03, resulting in a total of $101,500.</t>
  </si>
  <si>
    <t>Line 17</t>
  </si>
  <si>
    <t>Line 18</t>
  </si>
  <si>
    <t>July 1, 2025 through June 30, 2030</t>
  </si>
  <si>
    <t>Person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</si>
</sst>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0" fontId="6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left"/>
    </xf>
    <xf numFmtId="4" fontId="9" fillId="0" borderId="0" xfId="0" applyNumberFormat="1" applyFont="1"/>
    <xf numFmtId="4" fontId="9" fillId="2" borderId="0" xfId="0" applyNumberFormat="1" applyFont="1" applyFill="1"/>
    <xf numFmtId="4" fontId="10" fillId="0" borderId="0" xfId="0" applyNumberFormat="1" applyFont="1" applyAlignment="1">
      <alignment horizont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4" fontId="11" fillId="2" borderId="0" xfId="0" applyNumberFormat="1" applyFont="1" applyFill="1"/>
    <xf numFmtId="4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9" fillId="0" borderId="1" xfId="0" applyNumberFormat="1" applyFont="1" applyBorder="1"/>
    <xf numFmtId="3" fontId="10" fillId="0" borderId="1" xfId="0" applyNumberFormat="1" applyFont="1" applyBorder="1"/>
    <xf numFmtId="165" fontId="11" fillId="0" borderId="0" xfId="0" applyNumberFormat="1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9" fontId="11" fillId="0" borderId="0" xfId="1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0" fillId="0" borderId="0" xfId="0" applyNumberFormat="1" applyFont="1"/>
    <xf numFmtId="3" fontId="9" fillId="0" borderId="2" xfId="0" applyNumberFormat="1" applyFont="1" applyBorder="1"/>
    <xf numFmtId="3" fontId="10" fillId="0" borderId="2" xfId="0" applyNumberFormat="1" applyFont="1" applyBorder="1"/>
    <xf numFmtId="4" fontId="10" fillId="0" borderId="1" xfId="0" applyNumberFormat="1" applyFont="1" applyBorder="1" applyAlignment="1">
      <alignment horizontal="left"/>
    </xf>
    <xf numFmtId="10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7" fillId="0" borderId="0" xfId="0" applyNumberFormat="1" applyFont="1"/>
    <xf numFmtId="3" fontId="7" fillId="0" borderId="0" xfId="0" applyNumberFormat="1" applyFont="1"/>
    <xf numFmtId="4" fontId="0" fillId="0" borderId="0" xfId="0" applyNumberFormat="1"/>
    <xf numFmtId="4" fontId="10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3" fontId="10" fillId="0" borderId="3" xfId="0" applyNumberFormat="1" applyFont="1" applyBorder="1"/>
    <xf numFmtId="4" fontId="2" fillId="0" borderId="0" xfId="0" applyNumberFormat="1" applyFont="1"/>
    <xf numFmtId="2" fontId="11" fillId="0" borderId="0" xfId="0" applyNumberFormat="1" applyFont="1" applyAlignment="1">
      <alignment horizontal="center"/>
    </xf>
    <xf numFmtId="2" fontId="11" fillId="2" borderId="0" xfId="0" applyNumberFormat="1" applyFont="1" applyFill="1" applyAlignment="1">
      <alignment horizontal="center"/>
    </xf>
    <xf numFmtId="2" fontId="11" fillId="0" borderId="0" xfId="1" applyNumberFormat="1" applyFont="1" applyAlignment="1">
      <alignment horizontal="center"/>
    </xf>
    <xf numFmtId="4" fontId="2" fillId="3" borderId="0" xfId="0" applyNumberFormat="1" applyFont="1" applyFill="1" applyAlignment="1">
      <alignment horizontal="left" wrapText="1"/>
    </xf>
    <xf numFmtId="4" fontId="1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EA4-BCC0-4CF2-92BB-8B2C3C83EAE2}">
  <dimension ref="A1:N85"/>
  <sheetViews>
    <sheetView showGridLines="0" tabSelected="1" workbookViewId="0">
      <selection activeCell="A16" sqref="A16"/>
    </sheetView>
  </sheetViews>
  <sheetFormatPr defaultColWidth="17" defaultRowHeight="15" x14ac:dyDescent="0.25"/>
  <cols>
    <col min="1" max="1" width="31.85546875" style="1" customWidth="1"/>
    <col min="2" max="2" width="24.85546875" style="1" customWidth="1"/>
    <col min="3" max="3" width="16.28515625" style="1" bestFit="1" customWidth="1"/>
    <col min="4" max="4" width="11.42578125" style="1" bestFit="1" customWidth="1"/>
    <col min="5" max="5" width="10" style="1" customWidth="1"/>
    <col min="6" max="6" width="9.7109375" style="1" bestFit="1" customWidth="1"/>
    <col min="7" max="7" width="20.85546875" style="1" customWidth="1"/>
    <col min="8" max="12" width="11.85546875" style="1" customWidth="1"/>
    <col min="13" max="13" width="11.85546875" style="2" customWidth="1"/>
    <col min="14" max="14" width="5.5703125" style="1" customWidth="1"/>
    <col min="15" max="253" width="17" style="1"/>
    <col min="254" max="254" width="31.85546875" style="1" customWidth="1"/>
    <col min="255" max="255" width="24.85546875" style="1" customWidth="1"/>
    <col min="256" max="256" width="19" style="1" customWidth="1"/>
    <col min="257" max="257" width="12.42578125" style="1" customWidth="1"/>
    <col min="258" max="259" width="11.28515625" style="1" customWidth="1"/>
    <col min="260" max="265" width="11.85546875" style="1" customWidth="1"/>
    <col min="266" max="509" width="17" style="1"/>
    <col min="510" max="510" width="31.85546875" style="1" customWidth="1"/>
    <col min="511" max="511" width="24.85546875" style="1" customWidth="1"/>
    <col min="512" max="512" width="19" style="1" customWidth="1"/>
    <col min="513" max="513" width="12.42578125" style="1" customWidth="1"/>
    <col min="514" max="515" width="11.28515625" style="1" customWidth="1"/>
    <col min="516" max="521" width="11.85546875" style="1" customWidth="1"/>
    <col min="522" max="765" width="17" style="1"/>
    <col min="766" max="766" width="31.85546875" style="1" customWidth="1"/>
    <col min="767" max="767" width="24.85546875" style="1" customWidth="1"/>
    <col min="768" max="768" width="19" style="1" customWidth="1"/>
    <col min="769" max="769" width="12.42578125" style="1" customWidth="1"/>
    <col min="770" max="771" width="11.28515625" style="1" customWidth="1"/>
    <col min="772" max="777" width="11.85546875" style="1" customWidth="1"/>
    <col min="778" max="1021" width="17" style="1"/>
    <col min="1022" max="1022" width="31.85546875" style="1" customWidth="1"/>
    <col min="1023" max="1023" width="24.85546875" style="1" customWidth="1"/>
    <col min="1024" max="1024" width="19" style="1" customWidth="1"/>
    <col min="1025" max="1025" width="12.42578125" style="1" customWidth="1"/>
    <col min="1026" max="1027" width="11.28515625" style="1" customWidth="1"/>
    <col min="1028" max="1033" width="11.85546875" style="1" customWidth="1"/>
    <col min="1034" max="1277" width="17" style="1"/>
    <col min="1278" max="1278" width="31.85546875" style="1" customWidth="1"/>
    <col min="1279" max="1279" width="24.85546875" style="1" customWidth="1"/>
    <col min="1280" max="1280" width="19" style="1" customWidth="1"/>
    <col min="1281" max="1281" width="12.42578125" style="1" customWidth="1"/>
    <col min="1282" max="1283" width="11.28515625" style="1" customWidth="1"/>
    <col min="1284" max="1289" width="11.85546875" style="1" customWidth="1"/>
    <col min="1290" max="1533" width="17" style="1"/>
    <col min="1534" max="1534" width="31.85546875" style="1" customWidth="1"/>
    <col min="1535" max="1535" width="24.85546875" style="1" customWidth="1"/>
    <col min="1536" max="1536" width="19" style="1" customWidth="1"/>
    <col min="1537" max="1537" width="12.42578125" style="1" customWidth="1"/>
    <col min="1538" max="1539" width="11.28515625" style="1" customWidth="1"/>
    <col min="1540" max="1545" width="11.85546875" style="1" customWidth="1"/>
    <col min="1546" max="1789" width="17" style="1"/>
    <col min="1790" max="1790" width="31.85546875" style="1" customWidth="1"/>
    <col min="1791" max="1791" width="24.85546875" style="1" customWidth="1"/>
    <col min="1792" max="1792" width="19" style="1" customWidth="1"/>
    <col min="1793" max="1793" width="12.42578125" style="1" customWidth="1"/>
    <col min="1794" max="1795" width="11.28515625" style="1" customWidth="1"/>
    <col min="1796" max="1801" width="11.85546875" style="1" customWidth="1"/>
    <col min="1802" max="2045" width="17" style="1"/>
    <col min="2046" max="2046" width="31.85546875" style="1" customWidth="1"/>
    <col min="2047" max="2047" width="24.85546875" style="1" customWidth="1"/>
    <col min="2048" max="2048" width="19" style="1" customWidth="1"/>
    <col min="2049" max="2049" width="12.42578125" style="1" customWidth="1"/>
    <col min="2050" max="2051" width="11.28515625" style="1" customWidth="1"/>
    <col min="2052" max="2057" width="11.85546875" style="1" customWidth="1"/>
    <col min="2058" max="2301" width="17" style="1"/>
    <col min="2302" max="2302" width="31.85546875" style="1" customWidth="1"/>
    <col min="2303" max="2303" width="24.85546875" style="1" customWidth="1"/>
    <col min="2304" max="2304" width="19" style="1" customWidth="1"/>
    <col min="2305" max="2305" width="12.42578125" style="1" customWidth="1"/>
    <col min="2306" max="2307" width="11.28515625" style="1" customWidth="1"/>
    <col min="2308" max="2313" width="11.85546875" style="1" customWidth="1"/>
    <col min="2314" max="2557" width="17" style="1"/>
    <col min="2558" max="2558" width="31.85546875" style="1" customWidth="1"/>
    <col min="2559" max="2559" width="24.85546875" style="1" customWidth="1"/>
    <col min="2560" max="2560" width="19" style="1" customWidth="1"/>
    <col min="2561" max="2561" width="12.42578125" style="1" customWidth="1"/>
    <col min="2562" max="2563" width="11.28515625" style="1" customWidth="1"/>
    <col min="2564" max="2569" width="11.85546875" style="1" customWidth="1"/>
    <col min="2570" max="2813" width="17" style="1"/>
    <col min="2814" max="2814" width="31.85546875" style="1" customWidth="1"/>
    <col min="2815" max="2815" width="24.85546875" style="1" customWidth="1"/>
    <col min="2816" max="2816" width="19" style="1" customWidth="1"/>
    <col min="2817" max="2817" width="12.42578125" style="1" customWidth="1"/>
    <col min="2818" max="2819" width="11.28515625" style="1" customWidth="1"/>
    <col min="2820" max="2825" width="11.85546875" style="1" customWidth="1"/>
    <col min="2826" max="3069" width="17" style="1"/>
    <col min="3070" max="3070" width="31.85546875" style="1" customWidth="1"/>
    <col min="3071" max="3071" width="24.85546875" style="1" customWidth="1"/>
    <col min="3072" max="3072" width="19" style="1" customWidth="1"/>
    <col min="3073" max="3073" width="12.42578125" style="1" customWidth="1"/>
    <col min="3074" max="3075" width="11.28515625" style="1" customWidth="1"/>
    <col min="3076" max="3081" width="11.85546875" style="1" customWidth="1"/>
    <col min="3082" max="3325" width="17" style="1"/>
    <col min="3326" max="3326" width="31.85546875" style="1" customWidth="1"/>
    <col min="3327" max="3327" width="24.85546875" style="1" customWidth="1"/>
    <col min="3328" max="3328" width="19" style="1" customWidth="1"/>
    <col min="3329" max="3329" width="12.42578125" style="1" customWidth="1"/>
    <col min="3330" max="3331" width="11.28515625" style="1" customWidth="1"/>
    <col min="3332" max="3337" width="11.85546875" style="1" customWidth="1"/>
    <col min="3338" max="3581" width="17" style="1"/>
    <col min="3582" max="3582" width="31.85546875" style="1" customWidth="1"/>
    <col min="3583" max="3583" width="24.85546875" style="1" customWidth="1"/>
    <col min="3584" max="3584" width="19" style="1" customWidth="1"/>
    <col min="3585" max="3585" width="12.42578125" style="1" customWidth="1"/>
    <col min="3586" max="3587" width="11.28515625" style="1" customWidth="1"/>
    <col min="3588" max="3593" width="11.85546875" style="1" customWidth="1"/>
    <col min="3594" max="3837" width="17" style="1"/>
    <col min="3838" max="3838" width="31.85546875" style="1" customWidth="1"/>
    <col min="3839" max="3839" width="24.85546875" style="1" customWidth="1"/>
    <col min="3840" max="3840" width="19" style="1" customWidth="1"/>
    <col min="3841" max="3841" width="12.42578125" style="1" customWidth="1"/>
    <col min="3842" max="3843" width="11.28515625" style="1" customWidth="1"/>
    <col min="3844" max="3849" width="11.85546875" style="1" customWidth="1"/>
    <col min="3850" max="4093" width="17" style="1"/>
    <col min="4094" max="4094" width="31.85546875" style="1" customWidth="1"/>
    <col min="4095" max="4095" width="24.85546875" style="1" customWidth="1"/>
    <col min="4096" max="4096" width="19" style="1" customWidth="1"/>
    <col min="4097" max="4097" width="12.42578125" style="1" customWidth="1"/>
    <col min="4098" max="4099" width="11.28515625" style="1" customWidth="1"/>
    <col min="4100" max="4105" width="11.85546875" style="1" customWidth="1"/>
    <col min="4106" max="4349" width="17" style="1"/>
    <col min="4350" max="4350" width="31.85546875" style="1" customWidth="1"/>
    <col min="4351" max="4351" width="24.85546875" style="1" customWidth="1"/>
    <col min="4352" max="4352" width="19" style="1" customWidth="1"/>
    <col min="4353" max="4353" width="12.42578125" style="1" customWidth="1"/>
    <col min="4354" max="4355" width="11.28515625" style="1" customWidth="1"/>
    <col min="4356" max="4361" width="11.85546875" style="1" customWidth="1"/>
    <col min="4362" max="4605" width="17" style="1"/>
    <col min="4606" max="4606" width="31.85546875" style="1" customWidth="1"/>
    <col min="4607" max="4607" width="24.85546875" style="1" customWidth="1"/>
    <col min="4608" max="4608" width="19" style="1" customWidth="1"/>
    <col min="4609" max="4609" width="12.42578125" style="1" customWidth="1"/>
    <col min="4610" max="4611" width="11.28515625" style="1" customWidth="1"/>
    <col min="4612" max="4617" width="11.85546875" style="1" customWidth="1"/>
    <col min="4618" max="4861" width="17" style="1"/>
    <col min="4862" max="4862" width="31.85546875" style="1" customWidth="1"/>
    <col min="4863" max="4863" width="24.85546875" style="1" customWidth="1"/>
    <col min="4864" max="4864" width="19" style="1" customWidth="1"/>
    <col min="4865" max="4865" width="12.42578125" style="1" customWidth="1"/>
    <col min="4866" max="4867" width="11.28515625" style="1" customWidth="1"/>
    <col min="4868" max="4873" width="11.85546875" style="1" customWidth="1"/>
    <col min="4874" max="5117" width="17" style="1"/>
    <col min="5118" max="5118" width="31.85546875" style="1" customWidth="1"/>
    <col min="5119" max="5119" width="24.85546875" style="1" customWidth="1"/>
    <col min="5120" max="5120" width="19" style="1" customWidth="1"/>
    <col min="5121" max="5121" width="12.42578125" style="1" customWidth="1"/>
    <col min="5122" max="5123" width="11.28515625" style="1" customWidth="1"/>
    <col min="5124" max="5129" width="11.85546875" style="1" customWidth="1"/>
    <col min="5130" max="5373" width="17" style="1"/>
    <col min="5374" max="5374" width="31.85546875" style="1" customWidth="1"/>
    <col min="5375" max="5375" width="24.85546875" style="1" customWidth="1"/>
    <col min="5376" max="5376" width="19" style="1" customWidth="1"/>
    <col min="5377" max="5377" width="12.42578125" style="1" customWidth="1"/>
    <col min="5378" max="5379" width="11.28515625" style="1" customWidth="1"/>
    <col min="5380" max="5385" width="11.85546875" style="1" customWidth="1"/>
    <col min="5386" max="5629" width="17" style="1"/>
    <col min="5630" max="5630" width="31.85546875" style="1" customWidth="1"/>
    <col min="5631" max="5631" width="24.85546875" style="1" customWidth="1"/>
    <col min="5632" max="5632" width="19" style="1" customWidth="1"/>
    <col min="5633" max="5633" width="12.42578125" style="1" customWidth="1"/>
    <col min="5634" max="5635" width="11.28515625" style="1" customWidth="1"/>
    <col min="5636" max="5641" width="11.85546875" style="1" customWidth="1"/>
    <col min="5642" max="5885" width="17" style="1"/>
    <col min="5886" max="5886" width="31.85546875" style="1" customWidth="1"/>
    <col min="5887" max="5887" width="24.85546875" style="1" customWidth="1"/>
    <col min="5888" max="5888" width="19" style="1" customWidth="1"/>
    <col min="5889" max="5889" width="12.42578125" style="1" customWidth="1"/>
    <col min="5890" max="5891" width="11.28515625" style="1" customWidth="1"/>
    <col min="5892" max="5897" width="11.85546875" style="1" customWidth="1"/>
    <col min="5898" max="6141" width="17" style="1"/>
    <col min="6142" max="6142" width="31.85546875" style="1" customWidth="1"/>
    <col min="6143" max="6143" width="24.85546875" style="1" customWidth="1"/>
    <col min="6144" max="6144" width="19" style="1" customWidth="1"/>
    <col min="6145" max="6145" width="12.42578125" style="1" customWidth="1"/>
    <col min="6146" max="6147" width="11.28515625" style="1" customWidth="1"/>
    <col min="6148" max="6153" width="11.85546875" style="1" customWidth="1"/>
    <col min="6154" max="6397" width="17" style="1"/>
    <col min="6398" max="6398" width="31.85546875" style="1" customWidth="1"/>
    <col min="6399" max="6399" width="24.85546875" style="1" customWidth="1"/>
    <col min="6400" max="6400" width="19" style="1" customWidth="1"/>
    <col min="6401" max="6401" width="12.42578125" style="1" customWidth="1"/>
    <col min="6402" max="6403" width="11.28515625" style="1" customWidth="1"/>
    <col min="6404" max="6409" width="11.85546875" style="1" customWidth="1"/>
    <col min="6410" max="6653" width="17" style="1"/>
    <col min="6654" max="6654" width="31.85546875" style="1" customWidth="1"/>
    <col min="6655" max="6655" width="24.85546875" style="1" customWidth="1"/>
    <col min="6656" max="6656" width="19" style="1" customWidth="1"/>
    <col min="6657" max="6657" width="12.42578125" style="1" customWidth="1"/>
    <col min="6658" max="6659" width="11.28515625" style="1" customWidth="1"/>
    <col min="6660" max="6665" width="11.85546875" style="1" customWidth="1"/>
    <col min="6666" max="6909" width="17" style="1"/>
    <col min="6910" max="6910" width="31.85546875" style="1" customWidth="1"/>
    <col min="6911" max="6911" width="24.85546875" style="1" customWidth="1"/>
    <col min="6912" max="6912" width="19" style="1" customWidth="1"/>
    <col min="6913" max="6913" width="12.42578125" style="1" customWidth="1"/>
    <col min="6914" max="6915" width="11.28515625" style="1" customWidth="1"/>
    <col min="6916" max="6921" width="11.85546875" style="1" customWidth="1"/>
    <col min="6922" max="7165" width="17" style="1"/>
    <col min="7166" max="7166" width="31.85546875" style="1" customWidth="1"/>
    <col min="7167" max="7167" width="24.85546875" style="1" customWidth="1"/>
    <col min="7168" max="7168" width="19" style="1" customWidth="1"/>
    <col min="7169" max="7169" width="12.42578125" style="1" customWidth="1"/>
    <col min="7170" max="7171" width="11.28515625" style="1" customWidth="1"/>
    <col min="7172" max="7177" width="11.85546875" style="1" customWidth="1"/>
    <col min="7178" max="7421" width="17" style="1"/>
    <col min="7422" max="7422" width="31.85546875" style="1" customWidth="1"/>
    <col min="7423" max="7423" width="24.85546875" style="1" customWidth="1"/>
    <col min="7424" max="7424" width="19" style="1" customWidth="1"/>
    <col min="7425" max="7425" width="12.42578125" style="1" customWidth="1"/>
    <col min="7426" max="7427" width="11.28515625" style="1" customWidth="1"/>
    <col min="7428" max="7433" width="11.85546875" style="1" customWidth="1"/>
    <col min="7434" max="7677" width="17" style="1"/>
    <col min="7678" max="7678" width="31.85546875" style="1" customWidth="1"/>
    <col min="7679" max="7679" width="24.85546875" style="1" customWidth="1"/>
    <col min="7680" max="7680" width="19" style="1" customWidth="1"/>
    <col min="7681" max="7681" width="12.42578125" style="1" customWidth="1"/>
    <col min="7682" max="7683" width="11.28515625" style="1" customWidth="1"/>
    <col min="7684" max="7689" width="11.85546875" style="1" customWidth="1"/>
    <col min="7690" max="7933" width="17" style="1"/>
    <col min="7934" max="7934" width="31.85546875" style="1" customWidth="1"/>
    <col min="7935" max="7935" width="24.85546875" style="1" customWidth="1"/>
    <col min="7936" max="7936" width="19" style="1" customWidth="1"/>
    <col min="7937" max="7937" width="12.42578125" style="1" customWidth="1"/>
    <col min="7938" max="7939" width="11.28515625" style="1" customWidth="1"/>
    <col min="7940" max="7945" width="11.85546875" style="1" customWidth="1"/>
    <col min="7946" max="8189" width="17" style="1"/>
    <col min="8190" max="8190" width="31.85546875" style="1" customWidth="1"/>
    <col min="8191" max="8191" width="24.85546875" style="1" customWidth="1"/>
    <col min="8192" max="8192" width="19" style="1" customWidth="1"/>
    <col min="8193" max="8193" width="12.42578125" style="1" customWidth="1"/>
    <col min="8194" max="8195" width="11.28515625" style="1" customWidth="1"/>
    <col min="8196" max="8201" width="11.85546875" style="1" customWidth="1"/>
    <col min="8202" max="8445" width="17" style="1"/>
    <col min="8446" max="8446" width="31.85546875" style="1" customWidth="1"/>
    <col min="8447" max="8447" width="24.85546875" style="1" customWidth="1"/>
    <col min="8448" max="8448" width="19" style="1" customWidth="1"/>
    <col min="8449" max="8449" width="12.42578125" style="1" customWidth="1"/>
    <col min="8450" max="8451" width="11.28515625" style="1" customWidth="1"/>
    <col min="8452" max="8457" width="11.85546875" style="1" customWidth="1"/>
    <col min="8458" max="8701" width="17" style="1"/>
    <col min="8702" max="8702" width="31.85546875" style="1" customWidth="1"/>
    <col min="8703" max="8703" width="24.85546875" style="1" customWidth="1"/>
    <col min="8704" max="8704" width="19" style="1" customWidth="1"/>
    <col min="8705" max="8705" width="12.42578125" style="1" customWidth="1"/>
    <col min="8706" max="8707" width="11.28515625" style="1" customWidth="1"/>
    <col min="8708" max="8713" width="11.85546875" style="1" customWidth="1"/>
    <col min="8714" max="8957" width="17" style="1"/>
    <col min="8958" max="8958" width="31.85546875" style="1" customWidth="1"/>
    <col min="8959" max="8959" width="24.85546875" style="1" customWidth="1"/>
    <col min="8960" max="8960" width="19" style="1" customWidth="1"/>
    <col min="8961" max="8961" width="12.42578125" style="1" customWidth="1"/>
    <col min="8962" max="8963" width="11.28515625" style="1" customWidth="1"/>
    <col min="8964" max="8969" width="11.85546875" style="1" customWidth="1"/>
    <col min="8970" max="9213" width="17" style="1"/>
    <col min="9214" max="9214" width="31.85546875" style="1" customWidth="1"/>
    <col min="9215" max="9215" width="24.85546875" style="1" customWidth="1"/>
    <col min="9216" max="9216" width="19" style="1" customWidth="1"/>
    <col min="9217" max="9217" width="12.42578125" style="1" customWidth="1"/>
    <col min="9218" max="9219" width="11.28515625" style="1" customWidth="1"/>
    <col min="9220" max="9225" width="11.85546875" style="1" customWidth="1"/>
    <col min="9226" max="9469" width="17" style="1"/>
    <col min="9470" max="9470" width="31.85546875" style="1" customWidth="1"/>
    <col min="9471" max="9471" width="24.85546875" style="1" customWidth="1"/>
    <col min="9472" max="9472" width="19" style="1" customWidth="1"/>
    <col min="9473" max="9473" width="12.42578125" style="1" customWidth="1"/>
    <col min="9474" max="9475" width="11.28515625" style="1" customWidth="1"/>
    <col min="9476" max="9481" width="11.85546875" style="1" customWidth="1"/>
    <col min="9482" max="9725" width="17" style="1"/>
    <col min="9726" max="9726" width="31.85546875" style="1" customWidth="1"/>
    <col min="9727" max="9727" width="24.85546875" style="1" customWidth="1"/>
    <col min="9728" max="9728" width="19" style="1" customWidth="1"/>
    <col min="9729" max="9729" width="12.42578125" style="1" customWidth="1"/>
    <col min="9730" max="9731" width="11.28515625" style="1" customWidth="1"/>
    <col min="9732" max="9737" width="11.85546875" style="1" customWidth="1"/>
    <col min="9738" max="9981" width="17" style="1"/>
    <col min="9982" max="9982" width="31.85546875" style="1" customWidth="1"/>
    <col min="9983" max="9983" width="24.85546875" style="1" customWidth="1"/>
    <col min="9984" max="9984" width="19" style="1" customWidth="1"/>
    <col min="9985" max="9985" width="12.42578125" style="1" customWidth="1"/>
    <col min="9986" max="9987" width="11.28515625" style="1" customWidth="1"/>
    <col min="9988" max="9993" width="11.85546875" style="1" customWidth="1"/>
    <col min="9994" max="10237" width="17" style="1"/>
    <col min="10238" max="10238" width="31.85546875" style="1" customWidth="1"/>
    <col min="10239" max="10239" width="24.85546875" style="1" customWidth="1"/>
    <col min="10240" max="10240" width="19" style="1" customWidth="1"/>
    <col min="10241" max="10241" width="12.42578125" style="1" customWidth="1"/>
    <col min="10242" max="10243" width="11.28515625" style="1" customWidth="1"/>
    <col min="10244" max="10249" width="11.85546875" style="1" customWidth="1"/>
    <col min="10250" max="10493" width="17" style="1"/>
    <col min="10494" max="10494" width="31.85546875" style="1" customWidth="1"/>
    <col min="10495" max="10495" width="24.85546875" style="1" customWidth="1"/>
    <col min="10496" max="10496" width="19" style="1" customWidth="1"/>
    <col min="10497" max="10497" width="12.42578125" style="1" customWidth="1"/>
    <col min="10498" max="10499" width="11.28515625" style="1" customWidth="1"/>
    <col min="10500" max="10505" width="11.85546875" style="1" customWidth="1"/>
    <col min="10506" max="10749" width="17" style="1"/>
    <col min="10750" max="10750" width="31.85546875" style="1" customWidth="1"/>
    <col min="10751" max="10751" width="24.85546875" style="1" customWidth="1"/>
    <col min="10752" max="10752" width="19" style="1" customWidth="1"/>
    <col min="10753" max="10753" width="12.42578125" style="1" customWidth="1"/>
    <col min="10754" max="10755" width="11.28515625" style="1" customWidth="1"/>
    <col min="10756" max="10761" width="11.85546875" style="1" customWidth="1"/>
    <col min="10762" max="11005" width="17" style="1"/>
    <col min="11006" max="11006" width="31.85546875" style="1" customWidth="1"/>
    <col min="11007" max="11007" width="24.85546875" style="1" customWidth="1"/>
    <col min="11008" max="11008" width="19" style="1" customWidth="1"/>
    <col min="11009" max="11009" width="12.42578125" style="1" customWidth="1"/>
    <col min="11010" max="11011" width="11.28515625" style="1" customWidth="1"/>
    <col min="11012" max="11017" width="11.85546875" style="1" customWidth="1"/>
    <col min="11018" max="11261" width="17" style="1"/>
    <col min="11262" max="11262" width="31.85546875" style="1" customWidth="1"/>
    <col min="11263" max="11263" width="24.85546875" style="1" customWidth="1"/>
    <col min="11264" max="11264" width="19" style="1" customWidth="1"/>
    <col min="11265" max="11265" width="12.42578125" style="1" customWidth="1"/>
    <col min="11266" max="11267" width="11.28515625" style="1" customWidth="1"/>
    <col min="11268" max="11273" width="11.85546875" style="1" customWidth="1"/>
    <col min="11274" max="11517" width="17" style="1"/>
    <col min="11518" max="11518" width="31.85546875" style="1" customWidth="1"/>
    <col min="11519" max="11519" width="24.85546875" style="1" customWidth="1"/>
    <col min="11520" max="11520" width="19" style="1" customWidth="1"/>
    <col min="11521" max="11521" width="12.42578125" style="1" customWidth="1"/>
    <col min="11522" max="11523" width="11.28515625" style="1" customWidth="1"/>
    <col min="11524" max="11529" width="11.85546875" style="1" customWidth="1"/>
    <col min="11530" max="11773" width="17" style="1"/>
    <col min="11774" max="11774" width="31.85546875" style="1" customWidth="1"/>
    <col min="11775" max="11775" width="24.85546875" style="1" customWidth="1"/>
    <col min="11776" max="11776" width="19" style="1" customWidth="1"/>
    <col min="11777" max="11777" width="12.42578125" style="1" customWidth="1"/>
    <col min="11778" max="11779" width="11.28515625" style="1" customWidth="1"/>
    <col min="11780" max="11785" width="11.85546875" style="1" customWidth="1"/>
    <col min="11786" max="12029" width="17" style="1"/>
    <col min="12030" max="12030" width="31.85546875" style="1" customWidth="1"/>
    <col min="12031" max="12031" width="24.85546875" style="1" customWidth="1"/>
    <col min="12032" max="12032" width="19" style="1" customWidth="1"/>
    <col min="12033" max="12033" width="12.42578125" style="1" customWidth="1"/>
    <col min="12034" max="12035" width="11.28515625" style="1" customWidth="1"/>
    <col min="12036" max="12041" width="11.85546875" style="1" customWidth="1"/>
    <col min="12042" max="12285" width="17" style="1"/>
    <col min="12286" max="12286" width="31.85546875" style="1" customWidth="1"/>
    <col min="12287" max="12287" width="24.85546875" style="1" customWidth="1"/>
    <col min="12288" max="12288" width="19" style="1" customWidth="1"/>
    <col min="12289" max="12289" width="12.42578125" style="1" customWidth="1"/>
    <col min="12290" max="12291" width="11.28515625" style="1" customWidth="1"/>
    <col min="12292" max="12297" width="11.85546875" style="1" customWidth="1"/>
    <col min="12298" max="12541" width="17" style="1"/>
    <col min="12542" max="12542" width="31.85546875" style="1" customWidth="1"/>
    <col min="12543" max="12543" width="24.85546875" style="1" customWidth="1"/>
    <col min="12544" max="12544" width="19" style="1" customWidth="1"/>
    <col min="12545" max="12545" width="12.42578125" style="1" customWidth="1"/>
    <col min="12546" max="12547" width="11.28515625" style="1" customWidth="1"/>
    <col min="12548" max="12553" width="11.85546875" style="1" customWidth="1"/>
    <col min="12554" max="12797" width="17" style="1"/>
    <col min="12798" max="12798" width="31.85546875" style="1" customWidth="1"/>
    <col min="12799" max="12799" width="24.85546875" style="1" customWidth="1"/>
    <col min="12800" max="12800" width="19" style="1" customWidth="1"/>
    <col min="12801" max="12801" width="12.42578125" style="1" customWidth="1"/>
    <col min="12802" max="12803" width="11.28515625" style="1" customWidth="1"/>
    <col min="12804" max="12809" width="11.85546875" style="1" customWidth="1"/>
    <col min="12810" max="13053" width="17" style="1"/>
    <col min="13054" max="13054" width="31.85546875" style="1" customWidth="1"/>
    <col min="13055" max="13055" width="24.85546875" style="1" customWidth="1"/>
    <col min="13056" max="13056" width="19" style="1" customWidth="1"/>
    <col min="13057" max="13057" width="12.42578125" style="1" customWidth="1"/>
    <col min="13058" max="13059" width="11.28515625" style="1" customWidth="1"/>
    <col min="13060" max="13065" width="11.85546875" style="1" customWidth="1"/>
    <col min="13066" max="13309" width="17" style="1"/>
    <col min="13310" max="13310" width="31.85546875" style="1" customWidth="1"/>
    <col min="13311" max="13311" width="24.85546875" style="1" customWidth="1"/>
    <col min="13312" max="13312" width="19" style="1" customWidth="1"/>
    <col min="13313" max="13313" width="12.42578125" style="1" customWidth="1"/>
    <col min="13314" max="13315" width="11.28515625" style="1" customWidth="1"/>
    <col min="13316" max="13321" width="11.85546875" style="1" customWidth="1"/>
    <col min="13322" max="13565" width="17" style="1"/>
    <col min="13566" max="13566" width="31.85546875" style="1" customWidth="1"/>
    <col min="13567" max="13567" width="24.85546875" style="1" customWidth="1"/>
    <col min="13568" max="13568" width="19" style="1" customWidth="1"/>
    <col min="13569" max="13569" width="12.42578125" style="1" customWidth="1"/>
    <col min="13570" max="13571" width="11.28515625" style="1" customWidth="1"/>
    <col min="13572" max="13577" width="11.85546875" style="1" customWidth="1"/>
    <col min="13578" max="13821" width="17" style="1"/>
    <col min="13822" max="13822" width="31.85546875" style="1" customWidth="1"/>
    <col min="13823" max="13823" width="24.85546875" style="1" customWidth="1"/>
    <col min="13824" max="13824" width="19" style="1" customWidth="1"/>
    <col min="13825" max="13825" width="12.42578125" style="1" customWidth="1"/>
    <col min="13826" max="13827" width="11.28515625" style="1" customWidth="1"/>
    <col min="13828" max="13833" width="11.85546875" style="1" customWidth="1"/>
    <col min="13834" max="14077" width="17" style="1"/>
    <col min="14078" max="14078" width="31.85546875" style="1" customWidth="1"/>
    <col min="14079" max="14079" width="24.85546875" style="1" customWidth="1"/>
    <col min="14080" max="14080" width="19" style="1" customWidth="1"/>
    <col min="14081" max="14081" width="12.42578125" style="1" customWidth="1"/>
    <col min="14082" max="14083" width="11.28515625" style="1" customWidth="1"/>
    <col min="14084" max="14089" width="11.85546875" style="1" customWidth="1"/>
    <col min="14090" max="14333" width="17" style="1"/>
    <col min="14334" max="14334" width="31.85546875" style="1" customWidth="1"/>
    <col min="14335" max="14335" width="24.85546875" style="1" customWidth="1"/>
    <col min="14336" max="14336" width="19" style="1" customWidth="1"/>
    <col min="14337" max="14337" width="12.42578125" style="1" customWidth="1"/>
    <col min="14338" max="14339" width="11.28515625" style="1" customWidth="1"/>
    <col min="14340" max="14345" width="11.85546875" style="1" customWidth="1"/>
    <col min="14346" max="14589" width="17" style="1"/>
    <col min="14590" max="14590" width="31.85546875" style="1" customWidth="1"/>
    <col min="14591" max="14591" width="24.85546875" style="1" customWidth="1"/>
    <col min="14592" max="14592" width="19" style="1" customWidth="1"/>
    <col min="14593" max="14593" width="12.42578125" style="1" customWidth="1"/>
    <col min="14594" max="14595" width="11.28515625" style="1" customWidth="1"/>
    <col min="14596" max="14601" width="11.85546875" style="1" customWidth="1"/>
    <col min="14602" max="14845" width="17" style="1"/>
    <col min="14846" max="14846" width="31.85546875" style="1" customWidth="1"/>
    <col min="14847" max="14847" width="24.85546875" style="1" customWidth="1"/>
    <col min="14848" max="14848" width="19" style="1" customWidth="1"/>
    <col min="14849" max="14849" width="12.42578125" style="1" customWidth="1"/>
    <col min="14850" max="14851" width="11.28515625" style="1" customWidth="1"/>
    <col min="14852" max="14857" width="11.85546875" style="1" customWidth="1"/>
    <col min="14858" max="15101" width="17" style="1"/>
    <col min="15102" max="15102" width="31.85546875" style="1" customWidth="1"/>
    <col min="15103" max="15103" width="24.85546875" style="1" customWidth="1"/>
    <col min="15104" max="15104" width="19" style="1" customWidth="1"/>
    <col min="15105" max="15105" width="12.42578125" style="1" customWidth="1"/>
    <col min="15106" max="15107" width="11.28515625" style="1" customWidth="1"/>
    <col min="15108" max="15113" width="11.85546875" style="1" customWidth="1"/>
    <col min="15114" max="15357" width="17" style="1"/>
    <col min="15358" max="15358" width="31.85546875" style="1" customWidth="1"/>
    <col min="15359" max="15359" width="24.85546875" style="1" customWidth="1"/>
    <col min="15360" max="15360" width="19" style="1" customWidth="1"/>
    <col min="15361" max="15361" width="12.42578125" style="1" customWidth="1"/>
    <col min="15362" max="15363" width="11.28515625" style="1" customWidth="1"/>
    <col min="15364" max="15369" width="11.85546875" style="1" customWidth="1"/>
    <col min="15370" max="15613" width="17" style="1"/>
    <col min="15614" max="15614" width="31.85546875" style="1" customWidth="1"/>
    <col min="15615" max="15615" width="24.85546875" style="1" customWidth="1"/>
    <col min="15616" max="15616" width="19" style="1" customWidth="1"/>
    <col min="15617" max="15617" width="12.42578125" style="1" customWidth="1"/>
    <col min="15618" max="15619" width="11.28515625" style="1" customWidth="1"/>
    <col min="15620" max="15625" width="11.85546875" style="1" customWidth="1"/>
    <col min="15626" max="15869" width="17" style="1"/>
    <col min="15870" max="15870" width="31.85546875" style="1" customWidth="1"/>
    <col min="15871" max="15871" width="24.85546875" style="1" customWidth="1"/>
    <col min="15872" max="15872" width="19" style="1" customWidth="1"/>
    <col min="15873" max="15873" width="12.42578125" style="1" customWidth="1"/>
    <col min="15874" max="15875" width="11.28515625" style="1" customWidth="1"/>
    <col min="15876" max="15881" width="11.85546875" style="1" customWidth="1"/>
    <col min="15882" max="16125" width="17" style="1"/>
    <col min="16126" max="16126" width="31.85546875" style="1" customWidth="1"/>
    <col min="16127" max="16127" width="24.85546875" style="1" customWidth="1"/>
    <col min="16128" max="16128" width="19" style="1" customWidth="1"/>
    <col min="16129" max="16129" width="12.42578125" style="1" customWidth="1"/>
    <col min="16130" max="16131" width="11.28515625" style="1" customWidth="1"/>
    <col min="16132" max="16137" width="11.85546875" style="1" customWidth="1"/>
    <col min="16138" max="16384" width="17" style="1"/>
  </cols>
  <sheetData>
    <row r="1" spans="1:14" ht="21" customHeight="1" x14ac:dyDescent="0.25">
      <c r="A1" s="53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21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21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ht="21" x14ac:dyDescent="0.35">
      <c r="A4" s="49"/>
    </row>
    <row r="5" spans="1:14" ht="17.25" customHeight="1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4" ht="17.25" customHeight="1" x14ac:dyDescent="0.25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ht="17.25" customHeight="1" x14ac:dyDescent="0.25">
      <c r="A7" s="56" t="s">
        <v>72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ht="7.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17.25" customHeight="1" x14ac:dyDescent="0.25">
      <c r="A9" s="5"/>
      <c r="B9" s="4"/>
      <c r="C9" s="6" t="s">
        <v>70</v>
      </c>
      <c r="D9" s="6" t="s">
        <v>71</v>
      </c>
      <c r="E9" s="4"/>
      <c r="F9" s="4"/>
      <c r="G9" s="4"/>
      <c r="H9" s="4"/>
      <c r="I9" s="4"/>
      <c r="J9" s="4"/>
      <c r="M9" s="4"/>
    </row>
    <row r="10" spans="1:14" ht="17.25" customHeight="1" x14ac:dyDescent="0.25">
      <c r="A10" s="3"/>
      <c r="B10" s="4"/>
      <c r="C10" s="6">
        <f>C17/24</f>
        <v>10416.666666666666</v>
      </c>
      <c r="D10" s="6">
        <f>C18/24</f>
        <v>12500</v>
      </c>
      <c r="E10" s="7" t="s">
        <v>2</v>
      </c>
      <c r="H10" s="4"/>
      <c r="M10" s="4"/>
    </row>
    <row r="11" spans="1:14" ht="17.25" customHeight="1" x14ac:dyDescent="0.25">
      <c r="A11" s="3"/>
      <c r="B11" s="4"/>
      <c r="C11" s="6">
        <f>C12/24</f>
        <v>9404.1666666666661</v>
      </c>
      <c r="D11" s="6">
        <f>D12/24</f>
        <v>9404.1666666666661</v>
      </c>
      <c r="E11" s="7" t="s">
        <v>3</v>
      </c>
      <c r="H11" s="4"/>
      <c r="I11" s="4"/>
      <c r="M11" s="4"/>
    </row>
    <row r="12" spans="1:14" ht="17.25" customHeight="1" x14ac:dyDescent="0.25">
      <c r="A12" s="8"/>
      <c r="B12" s="8"/>
      <c r="C12" s="9">
        <v>225700</v>
      </c>
      <c r="D12" s="9">
        <v>225700</v>
      </c>
      <c r="E12" s="7" t="s">
        <v>4</v>
      </c>
      <c r="H12" s="10"/>
      <c r="I12" s="10" t="s">
        <v>5</v>
      </c>
      <c r="J12" s="10" t="s">
        <v>5</v>
      </c>
      <c r="M12" s="10" t="s">
        <v>5</v>
      </c>
    </row>
    <row r="13" spans="1:14" ht="17.25" customHeight="1" x14ac:dyDescent="0.25">
      <c r="A13" s="8"/>
      <c r="B13" s="8"/>
      <c r="C13" s="8"/>
      <c r="D13" s="8"/>
      <c r="E13" s="7"/>
      <c r="H13" s="10"/>
      <c r="I13" s="10"/>
      <c r="J13" s="10"/>
      <c r="M13" s="10"/>
    </row>
    <row r="14" spans="1:14" s="2" customFormat="1" ht="17.25" customHeight="1" x14ac:dyDescent="0.25">
      <c r="A14" s="11" t="s">
        <v>6</v>
      </c>
      <c r="B14" s="10" t="s">
        <v>5</v>
      </c>
      <c r="C14" s="10"/>
      <c r="D14" s="10" t="s">
        <v>7</v>
      </c>
      <c r="E14" s="10" t="s">
        <v>8</v>
      </c>
      <c r="F14" s="10" t="s">
        <v>9</v>
      </c>
      <c r="G14" s="10" t="s">
        <v>7</v>
      </c>
      <c r="H14" s="10"/>
      <c r="I14" s="4"/>
      <c r="J14" s="4"/>
      <c r="K14" s="4"/>
      <c r="L14" s="4"/>
      <c r="M14" s="4"/>
    </row>
    <row r="15" spans="1:14" ht="17.25" customHeight="1" x14ac:dyDescent="0.25">
      <c r="A15" s="11" t="s">
        <v>10</v>
      </c>
      <c r="B15" s="12" t="s">
        <v>11</v>
      </c>
      <c r="C15" s="12" t="s">
        <v>12</v>
      </c>
      <c r="D15" s="12" t="s">
        <v>13</v>
      </c>
      <c r="E15" s="12" t="s">
        <v>13</v>
      </c>
      <c r="F15" s="12" t="s">
        <v>13</v>
      </c>
      <c r="G15" s="12" t="s">
        <v>73</v>
      </c>
      <c r="H15" s="13" t="s">
        <v>14</v>
      </c>
      <c r="I15" s="13" t="s">
        <v>15</v>
      </c>
      <c r="J15" s="13" t="s">
        <v>16</v>
      </c>
      <c r="K15" s="13" t="s">
        <v>17</v>
      </c>
      <c r="L15" s="13" t="s">
        <v>18</v>
      </c>
      <c r="M15" s="13" t="s">
        <v>19</v>
      </c>
      <c r="N15" s="2"/>
    </row>
    <row r="16" spans="1:14" ht="17.25" customHeight="1" x14ac:dyDescent="0.25">
      <c r="A16" s="14" t="s">
        <v>20</v>
      </c>
      <c r="B16" s="15" t="s">
        <v>21</v>
      </c>
      <c r="C16" s="16">
        <v>0</v>
      </c>
      <c r="D16" s="17">
        <v>0</v>
      </c>
      <c r="E16" s="17">
        <f>D16-F16</f>
        <v>0</v>
      </c>
      <c r="F16" s="17">
        <v>0</v>
      </c>
      <c r="G16" s="50">
        <f>D16*12</f>
        <v>0</v>
      </c>
      <c r="H16" s="18">
        <f>ROUND(C16*F16, 0)</f>
        <v>0</v>
      </c>
      <c r="I16" s="18">
        <f>ROUND(H16*1.03, 0)</f>
        <v>0</v>
      </c>
      <c r="J16" s="18">
        <f t="shared" ref="J16:L19" si="0">ROUND(I16*1.03, 0)</f>
        <v>0</v>
      </c>
      <c r="K16" s="18">
        <f t="shared" si="0"/>
        <v>0</v>
      </c>
      <c r="L16" s="18">
        <f t="shared" si="0"/>
        <v>0</v>
      </c>
      <c r="M16" s="19">
        <f>SUM(H16:L16)</f>
        <v>0</v>
      </c>
    </row>
    <row r="17" spans="1:13" ht="17.25" customHeight="1" x14ac:dyDescent="0.25">
      <c r="A17" s="20" t="s">
        <v>22</v>
      </c>
      <c r="B17" s="21" t="s">
        <v>23</v>
      </c>
      <c r="C17" s="22">
        <v>250000</v>
      </c>
      <c r="D17" s="23">
        <v>0</v>
      </c>
      <c r="E17" s="23">
        <f>SUM(((C10*D17)-(D17*C11))/C10)</f>
        <v>0</v>
      </c>
      <c r="F17" s="23">
        <f>ROUNDDOWN(SUM((D17*C11)/C10),5)</f>
        <v>0</v>
      </c>
      <c r="G17" s="51">
        <f>D17*12</f>
        <v>0</v>
      </c>
      <c r="H17" s="18">
        <f>ROUND(C17*F17, 0)</f>
        <v>0</v>
      </c>
      <c r="I17" s="18">
        <f t="shared" ref="I17:L18" si="1">ROUND(H17, 0)</f>
        <v>0</v>
      </c>
      <c r="J17" s="18">
        <f t="shared" si="1"/>
        <v>0</v>
      </c>
      <c r="K17" s="18">
        <f t="shared" si="1"/>
        <v>0</v>
      </c>
      <c r="L17" s="18">
        <f t="shared" si="1"/>
        <v>0</v>
      </c>
      <c r="M17" s="19">
        <f>SUM(H17:L17)</f>
        <v>0</v>
      </c>
    </row>
    <row r="18" spans="1:13" ht="17.25" customHeight="1" x14ac:dyDescent="0.25">
      <c r="A18" s="20" t="s">
        <v>22</v>
      </c>
      <c r="B18" s="21" t="s">
        <v>23</v>
      </c>
      <c r="C18" s="22">
        <v>300000</v>
      </c>
      <c r="D18" s="23">
        <v>0</v>
      </c>
      <c r="E18" s="23">
        <f>SUM(((D10*D18)-(D18*D11))/D10)</f>
        <v>0</v>
      </c>
      <c r="F18" s="23">
        <f>ROUNDDOWN(SUM((D18*D11)/D10),5)</f>
        <v>0</v>
      </c>
      <c r="G18" s="51">
        <f>D18*12</f>
        <v>0</v>
      </c>
      <c r="H18" s="18">
        <f>ROUND(C18*F18, 0)</f>
        <v>0</v>
      </c>
      <c r="I18" s="18">
        <f t="shared" si="1"/>
        <v>0</v>
      </c>
      <c r="J18" s="18">
        <f t="shared" si="1"/>
        <v>0</v>
      </c>
      <c r="K18" s="18">
        <f t="shared" si="1"/>
        <v>0</v>
      </c>
      <c r="L18" s="18">
        <f t="shared" si="1"/>
        <v>0</v>
      </c>
      <c r="M18" s="19">
        <f>SUM(H18:L18)</f>
        <v>0</v>
      </c>
    </row>
    <row r="19" spans="1:13" ht="17.25" customHeight="1" x14ac:dyDescent="0.25">
      <c r="A19" s="14" t="s">
        <v>20</v>
      </c>
      <c r="B19" s="15" t="s">
        <v>24</v>
      </c>
      <c r="C19" s="16">
        <v>0</v>
      </c>
      <c r="D19" s="17">
        <v>0</v>
      </c>
      <c r="E19" s="17">
        <f>D19-F19</f>
        <v>0</v>
      </c>
      <c r="F19" s="17">
        <v>0</v>
      </c>
      <c r="G19" s="50">
        <f>D19*12</f>
        <v>0</v>
      </c>
      <c r="H19" s="24">
        <f>ROUND(C19*F19, 0)</f>
        <v>0</v>
      </c>
      <c r="I19" s="24">
        <f>ROUND(H19*1.03, 0)</f>
        <v>0</v>
      </c>
      <c r="J19" s="24">
        <f t="shared" si="0"/>
        <v>0</v>
      </c>
      <c r="K19" s="24">
        <f t="shared" si="0"/>
        <v>0</v>
      </c>
      <c r="L19" s="24">
        <f t="shared" si="0"/>
        <v>0</v>
      </c>
      <c r="M19" s="25">
        <f>SUM(H19:L19)</f>
        <v>0</v>
      </c>
    </row>
    <row r="20" spans="1:13" ht="17.25" customHeight="1" x14ac:dyDescent="0.25">
      <c r="A20" s="14" t="s">
        <v>25</v>
      </c>
      <c r="B20" s="15"/>
      <c r="C20" s="16"/>
      <c r="D20" s="16"/>
      <c r="E20" s="26"/>
      <c r="F20" s="26"/>
      <c r="G20" s="26"/>
      <c r="H20" s="18">
        <f>SUM(H16:H19)</f>
        <v>0</v>
      </c>
      <c r="I20" s="18">
        <f>SUM(I16:I19)</f>
        <v>0</v>
      </c>
      <c r="J20" s="18">
        <f>SUM(J16:J19)</f>
        <v>0</v>
      </c>
      <c r="K20" s="18">
        <f>SUM(K16:K19)</f>
        <v>0</v>
      </c>
      <c r="L20" s="18">
        <f>SUM(L16:L19)</f>
        <v>0</v>
      </c>
      <c r="M20" s="19">
        <f>SUM(H20:L20)</f>
        <v>0</v>
      </c>
    </row>
    <row r="21" spans="1:13" ht="17.25" customHeight="1" x14ac:dyDescent="0.25">
      <c r="A21" s="11" t="s">
        <v>26</v>
      </c>
      <c r="B21" s="27"/>
      <c r="C21" s="28"/>
      <c r="D21" s="28"/>
      <c r="E21" s="29"/>
      <c r="F21" s="29"/>
      <c r="G21" s="29"/>
      <c r="H21" s="24"/>
      <c r="I21" s="24"/>
      <c r="J21" s="24"/>
      <c r="K21" s="24"/>
      <c r="L21" s="24"/>
      <c r="M21" s="25"/>
    </row>
    <row r="22" spans="1:13" ht="17.25" customHeight="1" x14ac:dyDescent="0.25">
      <c r="A22" s="14" t="s">
        <v>27</v>
      </c>
      <c r="B22" s="15" t="s">
        <v>28</v>
      </c>
      <c r="C22" s="16">
        <v>0</v>
      </c>
      <c r="D22" s="30">
        <v>0</v>
      </c>
      <c r="E22" s="30">
        <f>D22-F22</f>
        <v>0</v>
      </c>
      <c r="F22" s="30">
        <v>0</v>
      </c>
      <c r="G22" s="52">
        <f>D22*12</f>
        <v>0</v>
      </c>
      <c r="H22" s="18">
        <f>ROUND(C22*F22, 0)</f>
        <v>0</v>
      </c>
      <c r="I22" s="18">
        <f t="shared" ref="I22:L25" si="2">ROUND(H22*1.03, 0)</f>
        <v>0</v>
      </c>
      <c r="J22" s="18">
        <f t="shared" si="2"/>
        <v>0</v>
      </c>
      <c r="K22" s="18">
        <f t="shared" si="2"/>
        <v>0</v>
      </c>
      <c r="L22" s="18">
        <f t="shared" si="2"/>
        <v>0</v>
      </c>
      <c r="M22" s="19">
        <f>SUM(H22:L22)</f>
        <v>0</v>
      </c>
    </row>
    <row r="23" spans="1:13" ht="17.25" customHeight="1" x14ac:dyDescent="0.25">
      <c r="A23" s="14" t="s">
        <v>27</v>
      </c>
      <c r="B23" s="15" t="s">
        <v>29</v>
      </c>
      <c r="C23" s="16">
        <v>0</v>
      </c>
      <c r="D23" s="30">
        <v>0</v>
      </c>
      <c r="E23" s="30">
        <f t="shared" ref="E23:E25" si="3">D23-F23</f>
        <v>0</v>
      </c>
      <c r="F23" s="30">
        <v>0</v>
      </c>
      <c r="G23" s="52">
        <f t="shared" ref="G23:G25" si="4">D23*12</f>
        <v>0</v>
      </c>
      <c r="H23" s="18">
        <f>ROUND(C23*F23, 0)</f>
        <v>0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9">
        <f>SUM(H23:L23)</f>
        <v>0</v>
      </c>
    </row>
    <row r="24" spans="1:13" ht="17.25" customHeight="1" x14ac:dyDescent="0.25">
      <c r="A24" s="31" t="s">
        <v>30</v>
      </c>
      <c r="B24" s="15" t="s">
        <v>30</v>
      </c>
      <c r="C24" s="16">
        <v>0</v>
      </c>
      <c r="D24" s="30">
        <v>0</v>
      </c>
      <c r="E24" s="30">
        <f t="shared" si="3"/>
        <v>0</v>
      </c>
      <c r="F24" s="30">
        <v>0</v>
      </c>
      <c r="G24" s="52">
        <f t="shared" si="4"/>
        <v>0</v>
      </c>
      <c r="H24" s="18">
        <f>ROUND(C24*F24, 0)</f>
        <v>0</v>
      </c>
      <c r="I24" s="18">
        <f t="shared" si="2"/>
        <v>0</v>
      </c>
      <c r="J24" s="18">
        <f t="shared" si="2"/>
        <v>0</v>
      </c>
      <c r="K24" s="18">
        <f t="shared" si="2"/>
        <v>0</v>
      </c>
      <c r="L24" s="18">
        <f t="shared" si="2"/>
        <v>0</v>
      </c>
      <c r="M24" s="19">
        <f>SUM(H24:L24)</f>
        <v>0</v>
      </c>
    </row>
    <row r="25" spans="1:13" ht="17.25" customHeight="1" x14ac:dyDescent="0.25">
      <c r="A25" s="31" t="s">
        <v>31</v>
      </c>
      <c r="B25" s="15" t="s">
        <v>31</v>
      </c>
      <c r="C25" s="16">
        <v>0</v>
      </c>
      <c r="D25" s="30">
        <v>0</v>
      </c>
      <c r="E25" s="30">
        <f t="shared" si="3"/>
        <v>0</v>
      </c>
      <c r="F25" s="30">
        <v>0</v>
      </c>
      <c r="G25" s="52">
        <f t="shared" si="4"/>
        <v>0</v>
      </c>
      <c r="H25" s="24">
        <f>ROUND(C25*F25, 0)</f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5">
        <f>SUM(H25:L25)</f>
        <v>0</v>
      </c>
    </row>
    <row r="26" spans="1:13" ht="17.25" customHeight="1" x14ac:dyDescent="0.25">
      <c r="A26" s="14" t="s">
        <v>32</v>
      </c>
      <c r="B26" s="15" t="s">
        <v>5</v>
      </c>
      <c r="C26" s="15" t="s">
        <v>5</v>
      </c>
      <c r="D26" s="15"/>
      <c r="E26" s="26"/>
      <c r="F26" s="26" t="s">
        <v>5</v>
      </c>
      <c r="G26" s="26"/>
      <c r="H26" s="24">
        <f>SUM(H22:H25)</f>
        <v>0</v>
      </c>
      <c r="I26" s="24">
        <f>SUM(I22:I25)</f>
        <v>0</v>
      </c>
      <c r="J26" s="24">
        <f>SUM(J22:J25)</f>
        <v>0</v>
      </c>
      <c r="K26" s="24">
        <f>SUM(K22:K25)</f>
        <v>0</v>
      </c>
      <c r="L26" s="24">
        <f>SUM(L22:L25)</f>
        <v>0</v>
      </c>
      <c r="M26" s="25">
        <f>SUM(H26:L26)</f>
        <v>0</v>
      </c>
    </row>
    <row r="27" spans="1:13" ht="17.25" customHeight="1" x14ac:dyDescent="0.25">
      <c r="A27" s="32" t="s">
        <v>33</v>
      </c>
      <c r="B27" s="15" t="s">
        <v>5</v>
      </c>
      <c r="C27" s="15" t="s">
        <v>5</v>
      </c>
      <c r="D27" s="15"/>
      <c r="E27" s="26"/>
      <c r="F27" s="26" t="s">
        <v>5</v>
      </c>
      <c r="G27" s="26"/>
      <c r="H27" s="33">
        <f t="shared" ref="H27:M27" si="5">H20+H26</f>
        <v>0</v>
      </c>
      <c r="I27" s="33">
        <f t="shared" si="5"/>
        <v>0</v>
      </c>
      <c r="J27" s="33">
        <f>J20+J26</f>
        <v>0</v>
      </c>
      <c r="K27" s="33">
        <f>K20+K26</f>
        <v>0</v>
      </c>
      <c r="L27" s="33">
        <f>L20+L26</f>
        <v>0</v>
      </c>
      <c r="M27" s="34">
        <f t="shared" si="5"/>
        <v>0</v>
      </c>
    </row>
    <row r="28" spans="1:13" ht="17.25" customHeight="1" x14ac:dyDescent="0.25">
      <c r="A28" s="11" t="s">
        <v>34</v>
      </c>
      <c r="B28" s="35" t="s">
        <v>35</v>
      </c>
      <c r="C28" s="32"/>
      <c r="D28" s="32"/>
      <c r="E28" s="32"/>
      <c r="F28" s="32"/>
      <c r="G28" s="32"/>
      <c r="H28" s="18"/>
      <c r="I28" s="18"/>
      <c r="J28" s="18"/>
      <c r="K28" s="18"/>
      <c r="L28" s="18"/>
      <c r="M28" s="19"/>
    </row>
    <row r="29" spans="1:13" ht="17.25" customHeight="1" x14ac:dyDescent="0.25">
      <c r="A29" s="14" t="str">
        <f>+A16</f>
        <v>Enter name</v>
      </c>
      <c r="B29" s="36">
        <v>0.21</v>
      </c>
      <c r="C29" s="8"/>
      <c r="D29" s="8"/>
      <c r="E29" s="8"/>
      <c r="F29" s="8"/>
      <c r="G29" s="8"/>
      <c r="H29" s="18">
        <f t="shared" ref="H29:L32" si="6">ROUND(H16*$B29, 0)</f>
        <v>0</v>
      </c>
      <c r="I29" s="18">
        <f t="shared" si="6"/>
        <v>0</v>
      </c>
      <c r="J29" s="18">
        <f t="shared" si="6"/>
        <v>0</v>
      </c>
      <c r="K29" s="18">
        <f t="shared" si="6"/>
        <v>0</v>
      </c>
      <c r="L29" s="18">
        <f t="shared" si="6"/>
        <v>0</v>
      </c>
      <c r="M29" s="19">
        <f t="shared" ref="M29:M36" si="7">SUM(H29:L29)</f>
        <v>0</v>
      </c>
    </row>
    <row r="30" spans="1:13" ht="17.25" customHeight="1" x14ac:dyDescent="0.25">
      <c r="A30" s="14" t="str">
        <f>+A17</f>
        <v>Enter Name of Capped Person</v>
      </c>
      <c r="B30" s="36">
        <v>0.25</v>
      </c>
      <c r="C30" s="8"/>
      <c r="D30" s="8"/>
      <c r="E30" s="8"/>
      <c r="F30" s="8"/>
      <c r="G30" s="8"/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9">
        <f>SUM(H30:L30)</f>
        <v>0</v>
      </c>
    </row>
    <row r="31" spans="1:13" ht="17.25" customHeight="1" x14ac:dyDescent="0.25">
      <c r="A31" s="14" t="str">
        <f>+A18</f>
        <v>Enter Name of Capped Person</v>
      </c>
      <c r="B31" s="36">
        <v>0.2</v>
      </c>
      <c r="C31" s="8"/>
      <c r="D31" s="8"/>
      <c r="E31" s="8"/>
      <c r="F31" s="8"/>
      <c r="G31" s="8"/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18">
        <f t="shared" si="6"/>
        <v>0</v>
      </c>
      <c r="M31" s="19">
        <f t="shared" si="7"/>
        <v>0</v>
      </c>
    </row>
    <row r="32" spans="1:13" ht="17.25" customHeight="1" x14ac:dyDescent="0.25">
      <c r="A32" s="14" t="str">
        <f>+A19</f>
        <v>Enter name</v>
      </c>
      <c r="B32" s="36">
        <v>0.3</v>
      </c>
      <c r="C32" s="8"/>
      <c r="D32" s="8"/>
      <c r="E32" s="8"/>
      <c r="F32" s="8"/>
      <c r="G32" s="8"/>
      <c r="H32" s="18">
        <f t="shared" si="6"/>
        <v>0</v>
      </c>
      <c r="I32" s="18">
        <f t="shared" si="6"/>
        <v>0</v>
      </c>
      <c r="J32" s="18">
        <f t="shared" si="6"/>
        <v>0</v>
      </c>
      <c r="K32" s="18">
        <f t="shared" si="6"/>
        <v>0</v>
      </c>
      <c r="L32" s="18">
        <f t="shared" si="6"/>
        <v>0</v>
      </c>
      <c r="M32" s="19">
        <f t="shared" si="7"/>
        <v>0</v>
      </c>
    </row>
    <row r="33" spans="1:13" ht="17.25" customHeight="1" x14ac:dyDescent="0.25">
      <c r="A33" s="14" t="str">
        <f>+A22</f>
        <v>Enter Name</v>
      </c>
      <c r="B33" s="36">
        <v>0.5</v>
      </c>
      <c r="C33" s="8"/>
      <c r="D33" s="8"/>
      <c r="E33" s="8"/>
      <c r="F33" s="8"/>
      <c r="G33" s="8"/>
      <c r="H33" s="18">
        <f t="shared" ref="H33:L34" si="8">ROUND(H22*$B33, 0)</f>
        <v>0</v>
      </c>
      <c r="I33" s="18">
        <f t="shared" si="8"/>
        <v>0</v>
      </c>
      <c r="J33" s="18">
        <f t="shared" si="8"/>
        <v>0</v>
      </c>
      <c r="K33" s="18">
        <f t="shared" si="8"/>
        <v>0</v>
      </c>
      <c r="L33" s="18">
        <f t="shared" si="8"/>
        <v>0</v>
      </c>
      <c r="M33" s="19">
        <f>SUM(H33:L33)</f>
        <v>0</v>
      </c>
    </row>
    <row r="34" spans="1:13" ht="17.25" customHeight="1" x14ac:dyDescent="0.25">
      <c r="A34" s="14" t="str">
        <f>+A23</f>
        <v>Enter Name</v>
      </c>
      <c r="B34" s="36">
        <v>0.5</v>
      </c>
      <c r="C34" s="8"/>
      <c r="D34" s="8"/>
      <c r="E34" s="8"/>
      <c r="F34" s="8"/>
      <c r="G34" s="8"/>
      <c r="H34" s="18">
        <f t="shared" si="8"/>
        <v>0</v>
      </c>
      <c r="I34" s="18">
        <f t="shared" si="8"/>
        <v>0</v>
      </c>
      <c r="J34" s="18">
        <f t="shared" si="8"/>
        <v>0</v>
      </c>
      <c r="K34" s="18">
        <f t="shared" si="8"/>
        <v>0</v>
      </c>
      <c r="L34" s="18">
        <f t="shared" si="8"/>
        <v>0</v>
      </c>
      <c r="M34" s="19">
        <f>SUM(H34:L34)</f>
        <v>0</v>
      </c>
    </row>
    <row r="35" spans="1:13" ht="17.25" customHeight="1" x14ac:dyDescent="0.25">
      <c r="A35" s="14" t="str">
        <f>+A24</f>
        <v>Graduate Student</v>
      </c>
      <c r="B35" s="37">
        <v>0</v>
      </c>
      <c r="C35" s="8"/>
      <c r="D35" s="8"/>
      <c r="E35" s="8"/>
      <c r="F35" s="8"/>
      <c r="G35" s="8"/>
      <c r="H35" s="18">
        <f>$B$35</f>
        <v>0</v>
      </c>
      <c r="I35" s="18">
        <f>$B$35</f>
        <v>0</v>
      </c>
      <c r="J35" s="18">
        <f>$B$35</f>
        <v>0</v>
      </c>
      <c r="K35" s="18">
        <f>$B$35</f>
        <v>0</v>
      </c>
      <c r="L35" s="18">
        <f>$B$35</f>
        <v>0</v>
      </c>
      <c r="M35" s="19">
        <f t="shared" si="7"/>
        <v>0</v>
      </c>
    </row>
    <row r="36" spans="1:13" ht="17.25" customHeight="1" x14ac:dyDescent="0.25">
      <c r="A36" s="14" t="str">
        <f>+A25</f>
        <v>Undergraduate Student</v>
      </c>
      <c r="B36" s="37">
        <v>0</v>
      </c>
      <c r="C36" s="8"/>
      <c r="D36" s="8"/>
      <c r="E36" s="8"/>
      <c r="F36" s="8"/>
      <c r="G36" s="8"/>
      <c r="H36" s="24">
        <f>$B$36</f>
        <v>0</v>
      </c>
      <c r="I36" s="24">
        <f>$B$36</f>
        <v>0</v>
      </c>
      <c r="J36" s="24">
        <f>$B$36</f>
        <v>0</v>
      </c>
      <c r="K36" s="24">
        <f>$B$36</f>
        <v>0</v>
      </c>
      <c r="L36" s="24">
        <f>$B$36</f>
        <v>0</v>
      </c>
      <c r="M36" s="25">
        <f t="shared" si="7"/>
        <v>0</v>
      </c>
    </row>
    <row r="37" spans="1:13" ht="17.25" customHeight="1" x14ac:dyDescent="0.25">
      <c r="A37" s="32" t="s">
        <v>36</v>
      </c>
      <c r="B37" s="38" t="s">
        <v>5</v>
      </c>
      <c r="C37" s="8"/>
      <c r="D37" s="8"/>
      <c r="E37" s="8"/>
      <c r="F37" s="8"/>
      <c r="G37" s="8"/>
      <c r="H37" s="18">
        <f t="shared" ref="H37:M37" si="9">SUM(H29:H36)</f>
        <v>0</v>
      </c>
      <c r="I37" s="18">
        <f t="shared" si="9"/>
        <v>0</v>
      </c>
      <c r="J37" s="18">
        <f>SUM(J29:J36)</f>
        <v>0</v>
      </c>
      <c r="K37" s="18">
        <f>SUM(K29:K36)</f>
        <v>0</v>
      </c>
      <c r="L37" s="18">
        <f>SUM(L29:L36)</f>
        <v>0</v>
      </c>
      <c r="M37" s="19">
        <f t="shared" si="9"/>
        <v>0</v>
      </c>
    </row>
    <row r="38" spans="1:13" ht="17.25" customHeight="1" x14ac:dyDescent="0.25">
      <c r="A38" s="32" t="s">
        <v>37</v>
      </c>
      <c r="B38" s="8"/>
      <c r="C38" s="8"/>
      <c r="D38" s="8"/>
      <c r="E38" s="8"/>
      <c r="F38" s="8"/>
      <c r="G38" s="8"/>
      <c r="H38" s="34">
        <f>H27+H37</f>
        <v>0</v>
      </c>
      <c r="I38" s="34">
        <f>I27+I37</f>
        <v>0</v>
      </c>
      <c r="J38" s="34">
        <f>J27+J37</f>
        <v>0</v>
      </c>
      <c r="K38" s="34">
        <f>K27+K37</f>
        <v>0</v>
      </c>
      <c r="L38" s="34">
        <f>L27+L37</f>
        <v>0</v>
      </c>
      <c r="M38" s="34">
        <f>M37+M27</f>
        <v>0</v>
      </c>
    </row>
    <row r="39" spans="1:13" ht="8.1" customHeight="1" x14ac:dyDescent="0.25">
      <c r="A39" s="8"/>
      <c r="B39" s="8"/>
      <c r="C39" s="8"/>
      <c r="D39" s="8"/>
      <c r="E39" s="8"/>
      <c r="F39" s="8"/>
      <c r="G39" s="8"/>
      <c r="H39" s="18"/>
      <c r="I39" s="18"/>
      <c r="J39" s="18"/>
      <c r="K39" s="18"/>
      <c r="L39" s="18"/>
      <c r="M39" s="19"/>
    </row>
    <row r="40" spans="1:13" ht="17.25" customHeight="1" x14ac:dyDescent="0.25">
      <c r="A40" s="11" t="s">
        <v>38</v>
      </c>
      <c r="B40" s="8"/>
      <c r="C40" s="8"/>
      <c r="D40" s="8"/>
      <c r="E40" s="8"/>
      <c r="F40" s="8"/>
      <c r="G40" s="8"/>
      <c r="H40" s="18"/>
      <c r="I40" s="18"/>
      <c r="J40" s="18"/>
      <c r="K40" s="18"/>
      <c r="L40" s="18"/>
      <c r="M40" s="19"/>
    </row>
    <row r="41" spans="1:13" ht="17.25" customHeight="1" x14ac:dyDescent="0.25">
      <c r="A41" s="54" t="s">
        <v>39</v>
      </c>
      <c r="B41" s="54"/>
      <c r="C41" s="54"/>
      <c r="D41" s="31"/>
      <c r="E41" s="8"/>
      <c r="F41" s="8"/>
      <c r="G41" s="8"/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f>SUM(H41:L41)</f>
        <v>0</v>
      </c>
    </row>
    <row r="42" spans="1:13" ht="17.25" customHeight="1" x14ac:dyDescent="0.25">
      <c r="A42" s="54" t="s">
        <v>39</v>
      </c>
      <c r="B42" s="54"/>
      <c r="C42" s="54"/>
      <c r="D42" s="31"/>
      <c r="E42" s="8"/>
      <c r="F42" s="8"/>
      <c r="G42" s="8"/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9">
        <f>SUM(H42:L42)</f>
        <v>0</v>
      </c>
    </row>
    <row r="43" spans="1:13" ht="17.25" customHeight="1" x14ac:dyDescent="0.25">
      <c r="A43" s="32" t="s">
        <v>40</v>
      </c>
      <c r="B43" s="8"/>
      <c r="C43" s="8"/>
      <c r="D43" s="8"/>
      <c r="E43" s="8"/>
      <c r="F43" s="8"/>
      <c r="G43" s="8"/>
      <c r="H43" s="34">
        <f>SUM(H41:H42)</f>
        <v>0</v>
      </c>
      <c r="I43" s="34">
        <f>SUM(I41:I42)</f>
        <v>0</v>
      </c>
      <c r="J43" s="34">
        <f>SUM(J41:J42)</f>
        <v>0</v>
      </c>
      <c r="K43" s="34">
        <f>SUM(K41:K42)</f>
        <v>0</v>
      </c>
      <c r="L43" s="34">
        <f>SUM(L41:L42)</f>
        <v>0</v>
      </c>
      <c r="M43" s="34">
        <f>SUM(H43:L43)</f>
        <v>0</v>
      </c>
    </row>
    <row r="44" spans="1:13" ht="8.1" customHeight="1" x14ac:dyDescent="0.25">
      <c r="A44" s="32"/>
      <c r="B44" s="8"/>
      <c r="C44" s="8"/>
      <c r="D44" s="8"/>
      <c r="E44" s="8"/>
      <c r="F44" s="8"/>
      <c r="G44" s="8"/>
      <c r="H44" s="19"/>
      <c r="I44" s="19"/>
      <c r="J44" s="19"/>
      <c r="K44" s="19"/>
      <c r="L44" s="19"/>
      <c r="M44" s="19"/>
    </row>
    <row r="45" spans="1:13" ht="17.25" customHeight="1" x14ac:dyDescent="0.25">
      <c r="A45" s="11" t="s">
        <v>41</v>
      </c>
      <c r="B45" s="11" t="s">
        <v>42</v>
      </c>
      <c r="C45" s="39"/>
      <c r="D45" s="8"/>
      <c r="E45" s="8"/>
      <c r="F45" s="8"/>
      <c r="G45" s="8"/>
      <c r="H45" s="18"/>
      <c r="I45" s="18"/>
      <c r="J45" s="18"/>
      <c r="K45" s="18"/>
      <c r="L45" s="18"/>
      <c r="M45" s="19"/>
    </row>
    <row r="46" spans="1:13" ht="17.25" customHeight="1" x14ac:dyDescent="0.25">
      <c r="A46" s="54" t="s">
        <v>43</v>
      </c>
      <c r="B46" s="54"/>
      <c r="C46" s="54"/>
      <c r="D46" s="31"/>
      <c r="E46" s="8"/>
      <c r="F46" s="8"/>
      <c r="G46" s="8"/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>
        <f>SUM(H46:L46)</f>
        <v>0</v>
      </c>
    </row>
    <row r="47" spans="1:13" ht="17.25" customHeight="1" x14ac:dyDescent="0.25">
      <c r="A47" s="54" t="s">
        <v>44</v>
      </c>
      <c r="B47" s="54"/>
      <c r="C47" s="54"/>
      <c r="D47" s="31"/>
      <c r="E47" s="8"/>
      <c r="F47" s="8"/>
      <c r="G47" s="8"/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>
        <f>SUM(H47:L47)</f>
        <v>0</v>
      </c>
    </row>
    <row r="48" spans="1:13" ht="17.25" customHeight="1" x14ac:dyDescent="0.25">
      <c r="A48" s="39"/>
      <c r="B48" s="35" t="s">
        <v>45</v>
      </c>
      <c r="C48" s="40"/>
      <c r="D48" s="41"/>
      <c r="E48" s="8"/>
      <c r="F48" s="8"/>
      <c r="G48" s="8"/>
      <c r="H48" s="18"/>
      <c r="I48" s="18"/>
      <c r="J48" s="18"/>
      <c r="K48" s="18"/>
      <c r="L48" s="18"/>
      <c r="M48" s="19"/>
    </row>
    <row r="49" spans="1:13" ht="17.25" customHeight="1" x14ac:dyDescent="0.25">
      <c r="A49" s="54" t="str">
        <f>+A46</f>
        <v>Enter The Name of Your 1st Subcontractor Here</v>
      </c>
      <c r="B49" s="54"/>
      <c r="C49" s="54"/>
      <c r="D49" s="31"/>
      <c r="E49" s="8"/>
      <c r="F49" s="8"/>
      <c r="G49" s="8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>
        <f>SUM(H49:L49)</f>
        <v>0</v>
      </c>
    </row>
    <row r="50" spans="1:13" ht="17.25" customHeight="1" x14ac:dyDescent="0.25">
      <c r="A50" s="54" t="str">
        <f>+A47</f>
        <v>Enter The Name of Your 2nd Subcontractor Here</v>
      </c>
      <c r="B50" s="54"/>
      <c r="C50" s="54"/>
      <c r="D50" s="31"/>
      <c r="E50" s="8"/>
      <c r="F50" s="8"/>
      <c r="G50" s="8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9">
        <f>SUM(H50:L50)</f>
        <v>0</v>
      </c>
    </row>
    <row r="51" spans="1:13" ht="17.25" customHeight="1" x14ac:dyDescent="0.25">
      <c r="A51" s="32" t="s">
        <v>46</v>
      </c>
      <c r="B51" s="8"/>
      <c r="C51" s="8"/>
      <c r="D51" s="8"/>
      <c r="E51" s="8"/>
      <c r="F51" s="8"/>
      <c r="G51" s="8"/>
      <c r="H51" s="34">
        <f>SUM(H46:H50)</f>
        <v>0</v>
      </c>
      <c r="I51" s="34">
        <f>SUM(I46:I50)</f>
        <v>0</v>
      </c>
      <c r="J51" s="34">
        <f>SUM(J46:J50)</f>
        <v>0</v>
      </c>
      <c r="K51" s="34">
        <f>SUM(K46:K50)</f>
        <v>0</v>
      </c>
      <c r="L51" s="34">
        <f>SUM(L46:L50)</f>
        <v>0</v>
      </c>
      <c r="M51" s="34">
        <f>SUM(H51:L51)</f>
        <v>0</v>
      </c>
    </row>
    <row r="52" spans="1:13" ht="8.1" customHeight="1" x14ac:dyDescent="0.25">
      <c r="A52" s="32"/>
      <c r="B52" s="8"/>
      <c r="C52" s="8"/>
      <c r="D52" s="8"/>
      <c r="E52" s="8"/>
      <c r="F52" s="8"/>
      <c r="G52" s="8"/>
      <c r="H52" s="19"/>
      <c r="I52" s="19"/>
      <c r="J52" s="19"/>
      <c r="K52" s="19"/>
      <c r="L52" s="19"/>
      <c r="M52" s="19"/>
    </row>
    <row r="53" spans="1:13" ht="17.25" customHeight="1" x14ac:dyDescent="0.25">
      <c r="A53" s="32" t="s">
        <v>47</v>
      </c>
      <c r="B53" s="8"/>
      <c r="C53" s="8"/>
      <c r="D53" s="8"/>
      <c r="E53" s="8"/>
      <c r="F53" s="8"/>
      <c r="G53" s="8"/>
      <c r="H53" s="18"/>
      <c r="I53" s="18"/>
      <c r="J53" s="18"/>
      <c r="K53" s="18"/>
      <c r="L53" s="18"/>
      <c r="M53" s="19"/>
    </row>
    <row r="54" spans="1:13" ht="17.25" customHeight="1" x14ac:dyDescent="0.25">
      <c r="A54" s="8" t="s">
        <v>48</v>
      </c>
      <c r="B54" s="8"/>
      <c r="C54" s="8"/>
      <c r="D54" s="8"/>
      <c r="E54" s="8"/>
      <c r="F54" s="8"/>
      <c r="G54" s="8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f t="shared" ref="M54:M61" si="10">SUM(H54:L54)</f>
        <v>0</v>
      </c>
    </row>
    <row r="55" spans="1:13" ht="17.25" customHeight="1" x14ac:dyDescent="0.25">
      <c r="A55" s="8" t="s">
        <v>49</v>
      </c>
      <c r="B55" s="8"/>
      <c r="C55" s="8"/>
      <c r="D55" s="8"/>
      <c r="E55" s="8"/>
      <c r="F55" s="8"/>
      <c r="G55" s="8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>
        <f t="shared" si="10"/>
        <v>0</v>
      </c>
    </row>
    <row r="56" spans="1:13" ht="17.25" customHeight="1" x14ac:dyDescent="0.25">
      <c r="A56" s="8" t="s">
        <v>50</v>
      </c>
      <c r="B56" s="8"/>
      <c r="C56" s="8"/>
      <c r="D56" s="8"/>
      <c r="E56" s="8"/>
      <c r="F56" s="8"/>
      <c r="G56" s="8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9">
        <f t="shared" si="10"/>
        <v>0</v>
      </c>
    </row>
    <row r="57" spans="1:13" ht="17.25" customHeight="1" x14ac:dyDescent="0.25">
      <c r="A57" s="8" t="s">
        <v>51</v>
      </c>
      <c r="B57" s="8"/>
      <c r="C57" s="8"/>
      <c r="D57" s="8"/>
      <c r="E57" s="8"/>
      <c r="F57" s="8"/>
      <c r="G57" s="8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9">
        <f t="shared" si="10"/>
        <v>0</v>
      </c>
    </row>
    <row r="58" spans="1:13" ht="17.25" customHeight="1" x14ac:dyDescent="0.25">
      <c r="A58" s="8" t="s">
        <v>51</v>
      </c>
      <c r="B58" s="8"/>
      <c r="C58" s="8"/>
      <c r="D58" s="8"/>
      <c r="E58" s="8"/>
      <c r="F58" s="8"/>
      <c r="G58" s="8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f t="shared" si="10"/>
        <v>0</v>
      </c>
    </row>
    <row r="59" spans="1:13" ht="17.25" customHeight="1" x14ac:dyDescent="0.25">
      <c r="A59" s="8" t="s">
        <v>52</v>
      </c>
      <c r="B59" s="9" t="s">
        <v>53</v>
      </c>
      <c r="C59" s="9"/>
      <c r="D59" s="9"/>
      <c r="E59" s="8"/>
      <c r="F59" s="8"/>
      <c r="G59" s="8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9">
        <f>SUM(H59:L59)</f>
        <v>0</v>
      </c>
    </row>
    <row r="60" spans="1:13" ht="17.25" customHeight="1" x14ac:dyDescent="0.25">
      <c r="A60" s="8" t="s">
        <v>54</v>
      </c>
      <c r="B60" s="9" t="s">
        <v>53</v>
      </c>
      <c r="C60" s="9"/>
      <c r="D60" s="9"/>
      <c r="E60" s="8"/>
      <c r="F60" s="8"/>
      <c r="G60" s="8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f t="shared" si="10"/>
        <v>0</v>
      </c>
    </row>
    <row r="61" spans="1:13" ht="17.25" customHeight="1" x14ac:dyDescent="0.25">
      <c r="A61" s="8" t="s">
        <v>55</v>
      </c>
      <c r="B61" s="9" t="s">
        <v>53</v>
      </c>
      <c r="C61" s="9"/>
      <c r="D61" s="9"/>
      <c r="E61" s="8"/>
      <c r="F61" s="8"/>
      <c r="G61" s="8"/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>
        <f t="shared" si="10"/>
        <v>0</v>
      </c>
    </row>
    <row r="62" spans="1:13" ht="17.25" customHeight="1" x14ac:dyDescent="0.25">
      <c r="A62" s="32" t="s">
        <v>56</v>
      </c>
      <c r="B62" s="8"/>
      <c r="C62" s="8"/>
      <c r="D62" s="8"/>
      <c r="E62" s="8"/>
      <c r="F62" s="8"/>
      <c r="G62" s="8"/>
      <c r="H62" s="34">
        <f>SUM(H54:H61)</f>
        <v>0</v>
      </c>
      <c r="I62" s="34">
        <f>SUM(I54:I61)</f>
        <v>0</v>
      </c>
      <c r="J62" s="34">
        <f>SUM(J54:J61)</f>
        <v>0</v>
      </c>
      <c r="K62" s="34">
        <f>SUM(K54:K61)</f>
        <v>0</v>
      </c>
      <c r="L62" s="34">
        <f>SUM(L54:L61)</f>
        <v>0</v>
      </c>
      <c r="M62" s="34">
        <f>SUM(H62:L62)</f>
        <v>0</v>
      </c>
    </row>
    <row r="63" spans="1:13" ht="8.1" customHeight="1" x14ac:dyDescent="0.25">
      <c r="A63" s="8"/>
      <c r="B63" s="8"/>
      <c r="C63" s="8"/>
      <c r="D63" s="8"/>
      <c r="E63" s="8"/>
      <c r="F63" s="8"/>
      <c r="G63" s="8"/>
      <c r="H63" s="18"/>
      <c r="I63" s="18"/>
      <c r="J63" s="18"/>
      <c r="K63" s="18"/>
      <c r="L63" s="18"/>
      <c r="M63" s="19"/>
    </row>
    <row r="64" spans="1:13" ht="17.25" customHeight="1" x14ac:dyDescent="0.25">
      <c r="A64" s="32" t="s">
        <v>57</v>
      </c>
      <c r="B64" s="8"/>
      <c r="C64" s="8"/>
      <c r="D64" s="8"/>
      <c r="E64" s="8"/>
      <c r="F64" s="8"/>
      <c r="G64" s="8"/>
      <c r="H64" s="18"/>
      <c r="I64" s="18"/>
      <c r="J64" s="18"/>
      <c r="K64" s="18"/>
      <c r="L64" s="18"/>
      <c r="M64" s="19"/>
    </row>
    <row r="65" spans="1:13" ht="17.25" customHeight="1" x14ac:dyDescent="0.25">
      <c r="A65" s="8" t="s">
        <v>58</v>
      </c>
      <c r="B65" s="8"/>
      <c r="C65" s="8"/>
      <c r="D65" s="8"/>
      <c r="E65" s="8"/>
      <c r="F65" s="8"/>
      <c r="G65" s="8"/>
      <c r="H65" s="34">
        <f>+H62+H51+H43+H38</f>
        <v>0</v>
      </c>
      <c r="I65" s="34">
        <f>+I62+I51+I43+I38</f>
        <v>0</v>
      </c>
      <c r="J65" s="34">
        <f>+J62+J51+J43+J38</f>
        <v>0</v>
      </c>
      <c r="K65" s="34">
        <f>+K62+K51+K43+K38</f>
        <v>0</v>
      </c>
      <c r="L65" s="34">
        <f>+L62+L51+L43+L38</f>
        <v>0</v>
      </c>
      <c r="M65" s="34">
        <f>SUM(H65:L65)</f>
        <v>0</v>
      </c>
    </row>
    <row r="66" spans="1:13" ht="8.1" customHeight="1" x14ac:dyDescent="0.25">
      <c r="A66" s="8"/>
      <c r="B66" s="8"/>
      <c r="C66" s="8"/>
      <c r="D66" s="8"/>
      <c r="E66" s="8"/>
      <c r="F66" s="8"/>
      <c r="G66" s="8"/>
      <c r="H66" s="18"/>
      <c r="I66" s="18"/>
      <c r="J66" s="18"/>
      <c r="K66" s="18"/>
      <c r="L66" s="18"/>
      <c r="M66" s="19"/>
    </row>
    <row r="67" spans="1:13" ht="17.25" customHeight="1" x14ac:dyDescent="0.25">
      <c r="A67" s="32" t="s">
        <v>59</v>
      </c>
      <c r="B67" s="8"/>
      <c r="C67" s="8"/>
      <c r="D67" s="8"/>
      <c r="E67" s="8"/>
      <c r="F67" s="8"/>
      <c r="G67" s="8"/>
      <c r="H67" s="18"/>
      <c r="I67" s="18"/>
      <c r="J67" s="18"/>
      <c r="K67" s="18"/>
      <c r="L67" s="18"/>
      <c r="M67" s="19"/>
    </row>
    <row r="68" spans="1:13" ht="17.25" customHeight="1" x14ac:dyDescent="0.25">
      <c r="A68" s="12" t="s">
        <v>60</v>
      </c>
      <c r="B68" s="12" t="s">
        <v>61</v>
      </c>
      <c r="C68" s="12" t="s">
        <v>62</v>
      </c>
      <c r="D68" s="10"/>
      <c r="E68" s="10"/>
      <c r="F68" s="10" t="s">
        <v>5</v>
      </c>
      <c r="G68" s="10"/>
      <c r="H68" s="18"/>
      <c r="I68" s="18"/>
      <c r="J68" s="18"/>
      <c r="K68" s="18"/>
      <c r="L68" s="18"/>
      <c r="M68" s="19"/>
    </row>
    <row r="69" spans="1:13" ht="17.25" customHeight="1" x14ac:dyDescent="0.25">
      <c r="A69" s="15" t="s">
        <v>63</v>
      </c>
      <c r="B69" s="26">
        <v>0.41</v>
      </c>
      <c r="C69" s="16">
        <f>+H65-H61-H60-H50-H49-H43-H59</f>
        <v>0</v>
      </c>
      <c r="D69" s="16"/>
      <c r="E69" s="42"/>
      <c r="F69" s="42" t="s">
        <v>5</v>
      </c>
      <c r="G69" s="42"/>
      <c r="H69" s="34">
        <f>ROUND(C69*B69, 0)</f>
        <v>0</v>
      </c>
      <c r="I69" s="34">
        <f>ROUND(C70*B70, 0)</f>
        <v>0</v>
      </c>
      <c r="J69" s="34">
        <f>ROUND(C71*B71, 0)</f>
        <v>0</v>
      </c>
      <c r="K69" s="34">
        <f>ROUND(C72*B72, 0)</f>
        <v>0</v>
      </c>
      <c r="L69" s="34">
        <f>ROUND(C73*B73, 0)</f>
        <v>0</v>
      </c>
      <c r="M69" s="34">
        <f>SUM(H69:L69)</f>
        <v>0</v>
      </c>
    </row>
    <row r="70" spans="1:13" ht="17.25" customHeight="1" x14ac:dyDescent="0.25">
      <c r="A70" s="15" t="s">
        <v>64</v>
      </c>
      <c r="B70" s="26">
        <v>0.41</v>
      </c>
      <c r="C70" s="16">
        <f>+I65-I61-I60-I50-I49-I43-I59</f>
        <v>0</v>
      </c>
      <c r="D70" s="16"/>
      <c r="E70" s="42"/>
      <c r="F70" s="42" t="s">
        <v>5</v>
      </c>
      <c r="G70" s="42"/>
      <c r="H70" s="18"/>
      <c r="I70" s="18"/>
      <c r="J70" s="18"/>
      <c r="K70" s="18"/>
      <c r="L70" s="18"/>
      <c r="M70" s="19"/>
    </row>
    <row r="71" spans="1:13" ht="17.25" customHeight="1" x14ac:dyDescent="0.25">
      <c r="A71" s="15" t="s">
        <v>65</v>
      </c>
      <c r="B71" s="26">
        <v>0.41</v>
      </c>
      <c r="C71" s="16">
        <f>+J65-J61-J60-J50-J49-J43-J59</f>
        <v>0</v>
      </c>
      <c r="D71" s="16"/>
      <c r="E71" s="42"/>
      <c r="F71" s="42" t="s">
        <v>5</v>
      </c>
      <c r="G71" s="42"/>
      <c r="H71" s="18"/>
      <c r="I71" s="18"/>
      <c r="J71" s="18"/>
      <c r="K71" s="18"/>
      <c r="L71" s="18"/>
      <c r="M71" s="19"/>
    </row>
    <row r="72" spans="1:13" ht="17.25" customHeight="1" x14ac:dyDescent="0.25">
      <c r="A72" s="15" t="s">
        <v>66</v>
      </c>
      <c r="B72" s="26">
        <v>0.41</v>
      </c>
      <c r="C72" s="16">
        <f>+K65-K61-K60-K50-K49-K43-K59</f>
        <v>0</v>
      </c>
      <c r="D72" s="16"/>
      <c r="E72" s="42"/>
      <c r="F72" s="42" t="s">
        <v>5</v>
      </c>
      <c r="G72" s="42"/>
      <c r="H72" s="18"/>
      <c r="I72" s="18"/>
      <c r="J72" s="18"/>
      <c r="K72" s="18"/>
      <c r="L72" s="18"/>
      <c r="M72" s="19"/>
    </row>
    <row r="73" spans="1:13" ht="17.25" customHeight="1" x14ac:dyDescent="0.25">
      <c r="A73" s="15" t="s">
        <v>67</v>
      </c>
      <c r="B73" s="26">
        <v>0.41</v>
      </c>
      <c r="C73" s="16">
        <f>+L65-L61-L60-L50-L49-L43-L59</f>
        <v>0</v>
      </c>
      <c r="D73" s="16"/>
      <c r="E73" s="42"/>
      <c r="F73" s="42" t="s">
        <v>5</v>
      </c>
      <c r="G73" s="42"/>
      <c r="H73" s="18"/>
      <c r="I73" s="18"/>
      <c r="J73" s="18"/>
      <c r="K73" s="18"/>
      <c r="L73" s="18"/>
      <c r="M73" s="19"/>
    </row>
    <row r="74" spans="1:13" s="45" customFormat="1" ht="8.1" customHeight="1" x14ac:dyDescent="0.25">
      <c r="A74" s="43"/>
      <c r="B74" s="43"/>
      <c r="C74" s="43"/>
      <c r="D74" s="43"/>
      <c r="E74" s="43"/>
      <c r="F74" s="43"/>
      <c r="G74" s="43"/>
      <c r="H74" s="44"/>
      <c r="I74" s="44"/>
      <c r="J74" s="44"/>
      <c r="K74" s="44"/>
      <c r="L74" s="44"/>
      <c r="M74" s="44"/>
    </row>
    <row r="75" spans="1:13" ht="17.25" customHeight="1" thickBot="1" x14ac:dyDescent="0.3">
      <c r="A75" s="46" t="s">
        <v>68</v>
      </c>
      <c r="B75" s="47"/>
      <c r="C75" s="47"/>
      <c r="D75" s="47"/>
      <c r="E75" s="47"/>
      <c r="F75" s="47"/>
      <c r="G75" s="47"/>
      <c r="H75" s="48">
        <f>H69+H65</f>
        <v>0</v>
      </c>
      <c r="I75" s="48">
        <f>I69+I65</f>
        <v>0</v>
      </c>
      <c r="J75" s="48">
        <f>J69+J65</f>
        <v>0</v>
      </c>
      <c r="K75" s="48">
        <f>K69+K65</f>
        <v>0</v>
      </c>
      <c r="L75" s="48">
        <f>L69+L65</f>
        <v>0</v>
      </c>
      <c r="M75" s="48">
        <f>SUM(H75:L75)</f>
        <v>0</v>
      </c>
    </row>
    <row r="76" spans="1:13" ht="17.25" customHeight="1" thickTop="1" x14ac:dyDescent="0.25"/>
    <row r="77" spans="1:13" ht="17.25" customHeight="1" x14ac:dyDescent="0.25"/>
    <row r="78" spans="1:13" ht="17.25" customHeight="1" x14ac:dyDescent="0.25"/>
    <row r="79" spans="1:13" ht="17.25" customHeight="1" x14ac:dyDescent="0.25"/>
    <row r="80" spans="1:13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</sheetData>
  <mergeCells count="10">
    <mergeCell ref="A1:M3"/>
    <mergeCell ref="A47:C47"/>
    <mergeCell ref="A49:C49"/>
    <mergeCell ref="A50:C50"/>
    <mergeCell ref="A5:M5"/>
    <mergeCell ref="A6:M6"/>
    <mergeCell ref="A7:M7"/>
    <mergeCell ref="A41:C41"/>
    <mergeCell ref="A42:C42"/>
    <mergeCell ref="A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 Detailed Budget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dcterms:created xsi:type="dcterms:W3CDTF">2024-02-07T16:57:58Z</dcterms:created>
  <dcterms:modified xsi:type="dcterms:W3CDTF">2025-01-29T19:53:02Z</dcterms:modified>
</cp:coreProperties>
</file>